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0730" windowHeight="11760" tabRatio="967"/>
  </bookViews>
  <sheets>
    <sheet name="CZ5. WARZiOW&gt;." sheetId="13" r:id="rId1"/>
  </sheets>
  <calcPr calcId="145621"/>
</workbook>
</file>

<file path=xl/calcChain.xml><?xml version="1.0" encoding="utf-8"?>
<calcChain xmlns="http://schemas.openxmlformats.org/spreadsheetml/2006/main">
  <c r="L62" i="13" l="1"/>
  <c r="F62" i="13"/>
  <c r="G62" i="13" s="1"/>
  <c r="H62" i="13" s="1"/>
  <c r="I62" i="13" s="1"/>
  <c r="L61" i="13"/>
  <c r="F61" i="13"/>
  <c r="G61" i="13" s="1"/>
  <c r="H61" i="13" s="1"/>
  <c r="I61" i="13" s="1"/>
  <c r="L60" i="13"/>
  <c r="F60" i="13"/>
  <c r="G60" i="13" s="1"/>
  <c r="H60" i="13" s="1"/>
  <c r="I60" i="13" s="1"/>
  <c r="L59" i="13"/>
  <c r="F59" i="13"/>
  <c r="G59" i="13" s="1"/>
  <c r="H59" i="13" s="1"/>
  <c r="I59" i="13" s="1"/>
  <c r="L58" i="13"/>
  <c r="F58" i="13"/>
  <c r="G58" i="13" s="1"/>
  <c r="H58" i="13" s="1"/>
  <c r="I58" i="13" s="1"/>
  <c r="L57" i="13"/>
  <c r="F57" i="13"/>
  <c r="G57" i="13" s="1"/>
  <c r="H57" i="13" s="1"/>
  <c r="I57" i="13" s="1"/>
  <c r="L56" i="13"/>
  <c r="F56" i="13"/>
  <c r="G56" i="13" s="1"/>
  <c r="H56" i="13" s="1"/>
  <c r="I56" i="13" s="1"/>
  <c r="L55" i="13"/>
  <c r="F55" i="13"/>
  <c r="G55" i="13" s="1"/>
  <c r="H55" i="13" s="1"/>
  <c r="I55" i="13" s="1"/>
  <c r="L54" i="13"/>
  <c r="F54" i="13"/>
  <c r="G54" i="13" s="1"/>
  <c r="H54" i="13" s="1"/>
  <c r="I54" i="13" s="1"/>
  <c r="L53" i="13"/>
  <c r="F53" i="13"/>
  <c r="G53" i="13" s="1"/>
  <c r="H53" i="13" s="1"/>
  <c r="I53" i="13" s="1"/>
  <c r="L52" i="13"/>
  <c r="F52" i="13"/>
  <c r="G52" i="13" s="1"/>
  <c r="H52" i="13" s="1"/>
  <c r="I52" i="13" s="1"/>
  <c r="L51" i="13"/>
  <c r="F51" i="13"/>
  <c r="G51" i="13" s="1"/>
  <c r="H51" i="13" s="1"/>
  <c r="I51" i="13" s="1"/>
  <c r="L50" i="13"/>
  <c r="F50" i="13"/>
  <c r="G50" i="13" s="1"/>
  <c r="H50" i="13" s="1"/>
  <c r="I50" i="13" s="1"/>
  <c r="L49" i="13"/>
  <c r="F49" i="13"/>
  <c r="G49" i="13" s="1"/>
  <c r="H49" i="13" s="1"/>
  <c r="I49" i="13" s="1"/>
  <c r="L48" i="13"/>
  <c r="F48" i="13"/>
  <c r="G48" i="13" s="1"/>
  <c r="H48" i="13" s="1"/>
  <c r="I48" i="13" s="1"/>
  <c r="L47" i="13"/>
  <c r="F47" i="13"/>
  <c r="G47" i="13" s="1"/>
  <c r="H47" i="13" s="1"/>
  <c r="I47" i="13" s="1"/>
  <c r="L46" i="13"/>
  <c r="F46" i="13"/>
  <c r="G46" i="13" s="1"/>
  <c r="H46" i="13" s="1"/>
  <c r="I46" i="13" s="1"/>
  <c r="L45" i="13"/>
  <c r="F45" i="13"/>
  <c r="G45" i="13" s="1"/>
  <c r="H45" i="13" s="1"/>
  <c r="I45" i="13" s="1"/>
  <c r="L44" i="13"/>
  <c r="F44" i="13"/>
  <c r="G44" i="13" s="1"/>
  <c r="H44" i="13" s="1"/>
  <c r="I44" i="13" s="1"/>
  <c r="L43" i="13"/>
  <c r="F43" i="13"/>
  <c r="G43" i="13" s="1"/>
  <c r="H43" i="13" s="1"/>
  <c r="I43" i="13" s="1"/>
  <c r="L42" i="13"/>
  <c r="F42" i="13"/>
  <c r="G42" i="13" s="1"/>
  <c r="H42" i="13" s="1"/>
  <c r="I42" i="13" s="1"/>
  <c r="L41" i="13"/>
  <c r="F41" i="13"/>
  <c r="G41" i="13" s="1"/>
  <c r="H41" i="13" s="1"/>
  <c r="I41" i="13" s="1"/>
  <c r="L40" i="13"/>
  <c r="F40" i="13"/>
  <c r="G40" i="13" s="1"/>
  <c r="H40" i="13" s="1"/>
  <c r="I40" i="13" s="1"/>
  <c r="L39" i="13"/>
  <c r="G39" i="13"/>
  <c r="H39" i="13" s="1"/>
  <c r="I39" i="13" s="1"/>
  <c r="F39" i="13"/>
  <c r="L38" i="13"/>
  <c r="F38" i="13"/>
  <c r="G38" i="13" s="1"/>
  <c r="H38" i="13" s="1"/>
  <c r="I38" i="13" s="1"/>
  <c r="L37" i="13"/>
  <c r="F37" i="13"/>
  <c r="G37" i="13" s="1"/>
  <c r="H37" i="13" s="1"/>
  <c r="I37" i="13" s="1"/>
  <c r="L36" i="13"/>
  <c r="F36" i="13"/>
  <c r="G36" i="13" s="1"/>
  <c r="H36" i="13" s="1"/>
  <c r="I36" i="13" s="1"/>
  <c r="L35" i="13"/>
  <c r="F35" i="13"/>
  <c r="G35" i="13" s="1"/>
  <c r="H35" i="13" s="1"/>
  <c r="I35" i="13" s="1"/>
  <c r="L34" i="13"/>
  <c r="F34" i="13"/>
  <c r="G34" i="13" s="1"/>
  <c r="H34" i="13" s="1"/>
  <c r="I34" i="13" s="1"/>
  <c r="L33" i="13"/>
  <c r="F33" i="13"/>
  <c r="G33" i="13" s="1"/>
  <c r="H33" i="13" s="1"/>
  <c r="I33" i="13" s="1"/>
  <c r="L32" i="13"/>
  <c r="F32" i="13"/>
  <c r="G32" i="13" s="1"/>
  <c r="H32" i="13" s="1"/>
  <c r="I32" i="13" s="1"/>
  <c r="L31" i="13"/>
  <c r="F31" i="13"/>
  <c r="G31" i="13" s="1"/>
  <c r="H31" i="13" s="1"/>
  <c r="I31" i="13" s="1"/>
  <c r="L30" i="13"/>
  <c r="F30" i="13"/>
  <c r="G30" i="13" s="1"/>
  <c r="H30" i="13" s="1"/>
  <c r="I30" i="13" s="1"/>
  <c r="L29" i="13"/>
  <c r="F29" i="13"/>
  <c r="G29" i="13" s="1"/>
  <c r="H29" i="13" s="1"/>
  <c r="I29" i="13" s="1"/>
  <c r="L28" i="13"/>
  <c r="F28" i="13"/>
  <c r="G28" i="13" s="1"/>
  <c r="H28" i="13" s="1"/>
  <c r="I28" i="13" s="1"/>
  <c r="L27" i="13"/>
  <c r="F27" i="13"/>
  <c r="G27" i="13" s="1"/>
  <c r="H27" i="13" s="1"/>
  <c r="L26" i="13"/>
  <c r="G26" i="13"/>
  <c r="H26" i="13" s="1"/>
  <c r="I26" i="13" s="1"/>
  <c r="F26" i="13"/>
  <c r="L25" i="13"/>
  <c r="F25" i="13"/>
  <c r="G25" i="13" s="1"/>
  <c r="H25" i="13" s="1"/>
  <c r="I25" i="13" s="1"/>
  <c r="L24" i="13"/>
  <c r="F24" i="13"/>
  <c r="G24" i="13" s="1"/>
  <c r="H24" i="13" s="1"/>
  <c r="I24" i="13" s="1"/>
  <c r="L23" i="13"/>
  <c r="F23" i="13"/>
  <c r="G23" i="13" s="1"/>
  <c r="H23" i="13" s="1"/>
  <c r="I23" i="13" s="1"/>
  <c r="L22" i="13"/>
  <c r="F22" i="13"/>
  <c r="G22" i="13" s="1"/>
  <c r="H22" i="13" s="1"/>
  <c r="I22" i="13" s="1"/>
  <c r="L21" i="13"/>
  <c r="F21" i="13"/>
  <c r="G21" i="13" s="1"/>
  <c r="H21" i="13" s="1"/>
  <c r="I21" i="13" s="1"/>
  <c r="L20" i="13"/>
  <c r="F20" i="13"/>
  <c r="G20" i="13" s="1"/>
  <c r="H20" i="13" s="1"/>
  <c r="L19" i="13"/>
  <c r="F19" i="13"/>
  <c r="G19" i="13" s="1"/>
  <c r="H19" i="13" s="1"/>
  <c r="I19" i="13" s="1"/>
  <c r="L18" i="13"/>
  <c r="F18" i="13"/>
  <c r="G18" i="13" s="1"/>
  <c r="H18" i="13" s="1"/>
  <c r="I18" i="13" s="1"/>
  <c r="L17" i="13"/>
  <c r="F17" i="13"/>
  <c r="G17" i="13" s="1"/>
  <c r="H17" i="13" s="1"/>
  <c r="I17" i="13" s="1"/>
  <c r="L16" i="13"/>
  <c r="F16" i="13"/>
  <c r="G16" i="13" s="1"/>
  <c r="H16" i="13" s="1"/>
  <c r="I16" i="13" s="1"/>
  <c r="L15" i="13"/>
  <c r="G15" i="13"/>
  <c r="H15" i="13" s="1"/>
  <c r="I15" i="13" s="1"/>
  <c r="F15" i="13"/>
  <c r="L14" i="13"/>
  <c r="F14" i="13"/>
  <c r="G14" i="13" s="1"/>
  <c r="H14" i="13" s="1"/>
  <c r="I14" i="13" s="1"/>
  <c r="L13" i="13"/>
  <c r="F13" i="13"/>
  <c r="G13" i="13" s="1"/>
  <c r="H13" i="13" s="1"/>
  <c r="I13" i="13" s="1"/>
  <c r="L12" i="13"/>
  <c r="F12" i="13"/>
  <c r="G12" i="13" s="1"/>
  <c r="H12" i="13" s="1"/>
  <c r="I12" i="13" s="1"/>
  <c r="L11" i="13"/>
  <c r="F11" i="13"/>
  <c r="G11" i="13" s="1"/>
  <c r="H11" i="13" s="1"/>
  <c r="I11" i="13" s="1"/>
  <c r="L10" i="13"/>
  <c r="F10" i="13"/>
  <c r="G10" i="13" s="1"/>
  <c r="H10" i="13" s="1"/>
  <c r="I10" i="13" s="1"/>
  <c r="L9" i="13"/>
  <c r="F9" i="13"/>
  <c r="G9" i="13" s="1"/>
  <c r="H9" i="13" s="1"/>
  <c r="I9" i="13" s="1"/>
  <c r="L8" i="13"/>
  <c r="F8" i="13"/>
  <c r="G8" i="13" s="1"/>
  <c r="H8" i="13" s="1"/>
  <c r="I8" i="13" s="1"/>
  <c r="N53" i="13" l="1"/>
  <c r="N57" i="13"/>
  <c r="N12" i="13"/>
  <c r="M12" i="13"/>
  <c r="M34" i="13"/>
  <c r="N34" i="13"/>
  <c r="M41" i="13"/>
  <c r="N41" i="13"/>
  <c r="M50" i="13"/>
  <c r="N50" i="13"/>
  <c r="M16" i="13"/>
  <c r="N16" i="13"/>
  <c r="N22" i="13"/>
  <c r="M22" i="13"/>
  <c r="N29" i="13"/>
  <c r="M29" i="13"/>
  <c r="M38" i="13"/>
  <c r="N38" i="13"/>
  <c r="N45" i="13"/>
  <c r="M45" i="13"/>
  <c r="N51" i="13"/>
  <c r="M51" i="13"/>
  <c r="N59" i="13"/>
  <c r="M59" i="13"/>
  <c r="M60" i="13"/>
  <c r="N60" i="13"/>
  <c r="N10" i="13"/>
  <c r="M10" i="13"/>
  <c r="M11" i="13"/>
  <c r="N11" i="13"/>
  <c r="M13" i="13"/>
  <c r="N13" i="13"/>
  <c r="M20" i="13"/>
  <c r="N20" i="13"/>
  <c r="N25" i="13"/>
  <c r="M25" i="13"/>
  <c r="M26" i="13"/>
  <c r="N26" i="13"/>
  <c r="M33" i="13"/>
  <c r="N33" i="13"/>
  <c r="N39" i="13"/>
  <c r="M39" i="13"/>
  <c r="N40" i="13"/>
  <c r="M40" i="13"/>
  <c r="M42" i="13"/>
  <c r="N42" i="13"/>
  <c r="N49" i="13"/>
  <c r="M49" i="13"/>
  <c r="M54" i="13"/>
  <c r="N54" i="13"/>
  <c r="N18" i="13"/>
  <c r="M18" i="13"/>
  <c r="N19" i="13"/>
  <c r="M19" i="13"/>
  <c r="M27" i="13"/>
  <c r="N27" i="13"/>
  <c r="N31" i="13"/>
  <c r="M31" i="13"/>
  <c r="N32" i="13"/>
  <c r="M32" i="13"/>
  <c r="N47" i="13"/>
  <c r="M47" i="13"/>
  <c r="M48" i="13"/>
  <c r="N48" i="13"/>
  <c r="M58" i="13"/>
  <c r="N58" i="13"/>
  <c r="M9" i="13"/>
  <c r="N9" i="13"/>
  <c r="N21" i="13"/>
  <c r="M21" i="13"/>
  <c r="M24" i="13"/>
  <c r="N24" i="13"/>
  <c r="N35" i="13"/>
  <c r="M35" i="13"/>
  <c r="M36" i="13"/>
  <c r="N36" i="13"/>
  <c r="M52" i="13"/>
  <c r="N52" i="13"/>
  <c r="M62" i="13"/>
  <c r="N62" i="13"/>
  <c r="N8" i="13"/>
  <c r="M8" i="13"/>
  <c r="N14" i="13"/>
  <c r="M14" i="13"/>
  <c r="N15" i="13"/>
  <c r="M15" i="13"/>
  <c r="M17" i="13"/>
  <c r="N17" i="13"/>
  <c r="M23" i="13"/>
  <c r="N23" i="13"/>
  <c r="N28" i="13"/>
  <c r="M28" i="13"/>
  <c r="M30" i="13"/>
  <c r="N30" i="13"/>
  <c r="N37" i="13"/>
  <c r="M37" i="13"/>
  <c r="N43" i="13"/>
  <c r="M43" i="13"/>
  <c r="M44" i="13"/>
  <c r="N44" i="13"/>
  <c r="M46" i="13"/>
  <c r="N46" i="13"/>
  <c r="N55" i="13"/>
  <c r="M55" i="13"/>
  <c r="M56" i="13"/>
  <c r="N56" i="13"/>
  <c r="N61" i="13"/>
  <c r="M61" i="13"/>
  <c r="M53" i="13"/>
  <c r="M57" i="13"/>
  <c r="N63" i="13" l="1"/>
  <c r="M63" i="13"/>
</calcChain>
</file>

<file path=xl/sharedStrings.xml><?xml version="1.0" encoding="utf-8"?>
<sst xmlns="http://schemas.openxmlformats.org/spreadsheetml/2006/main" count="136" uniqueCount="81">
  <si>
    <t>L.p</t>
  </si>
  <si>
    <t>Nazwa Towaru</t>
  </si>
  <si>
    <t>Jm</t>
  </si>
  <si>
    <t>szacunkowa ilość</t>
  </si>
  <si>
    <t>Cena jednostkowa netto</t>
  </si>
  <si>
    <t>VAT %</t>
  </si>
  <si>
    <t>Cena jednostkowa brutto</t>
  </si>
  <si>
    <t>wartość netto</t>
  </si>
  <si>
    <t>wartość brutto</t>
  </si>
  <si>
    <t>RAZEM</t>
  </si>
  <si>
    <t>kg</t>
  </si>
  <si>
    <t>2018 sz</t>
  </si>
  <si>
    <t>2018 p</t>
  </si>
  <si>
    <t>8 mcy</t>
  </si>
  <si>
    <t>8mcy</t>
  </si>
  <si>
    <t>plus 2 mce</t>
  </si>
  <si>
    <t>szt</t>
  </si>
  <si>
    <t xml:space="preserve">Część 5. </t>
  </si>
  <si>
    <t>Formularz cenowo - ofertowy na dostawę produktów żywnościowych do Zespołu Szkół w Postoliskach                                            Postoliska ul. Plac 3-go Maja 18, 05-240 Tłuszcz</t>
  </si>
  <si>
    <t xml:space="preserve">Dostawa produktów rolnictwa i ogrodnictwa oraz podobne produkty do stołówki szkolnej i przedszkolnej </t>
  </si>
  <si>
    <t>banan ( kl. I, świeży, jędrny, bez plam i oznak zepsucia czy uszkodzeń mechanicznych. Przydatność do spożycia powinna być nie krótsza niż 3 dni)</t>
  </si>
  <si>
    <t>seler naciowy  ( kl. I, świeży, jędrny, bez plam i oznak zepsucia czy uszkodzeń mechanicznych. Przydatność do spożycia powinna być nie krótsza niż 3 dni)</t>
  </si>
  <si>
    <t>cebula czerwona  ( kl. I, świeży, jędrny, bez plam i oznak zepsucia czy uszkodzeń mechanicznych. Przydatność do spożycia powinna być nie krótsza niż 3 dni)</t>
  </si>
  <si>
    <t xml:space="preserve"> ogórek zielony  ( kl. I, świeży, jędrny, bez plam i oznak zepsucia czy uszkodzeń mechanicznych. Przydatność do spożycia powinna być nie krótsza niż 3 dni)</t>
  </si>
  <si>
    <t>papryka żółta  ( kl. I, świeży, jędrny, bez plam i oznak zepsucia czy uszkodzeń mechanicznych. Przydatność do spożycia powinna być nie krótsza niż 3 dni)</t>
  </si>
  <si>
    <t>cytryna  ( kl. I, świeża, jędrna, bez plam i oznak zepsucia czy uszkodzeń mechanicznych. Przydatność do spożycia powinna być nie krótsza niż 3 dni)</t>
  </si>
  <si>
    <t>cebula luz  ( kl. I, świeża, jędrna, bez plam i oznak zepsucia czy uszkodzeń mechanicznych. Przydatność do spożycia powinna być nie krótsza niż 3 dni)</t>
  </si>
  <si>
    <t>czosnek świeży kraj pochodzenia - Polska, główka  ( kl. I, 50g/głóka świeża, jędrna, bez plam i oznak zepsucia czy uszkodzeń mechanicznych. Przydatność do spożycia powinna być nie krótsza niż 3 dni)</t>
  </si>
  <si>
    <t>gruszka, różne odmiany: Konferencja, Paryżanka, Lakasówka i inne. (kl. I, świeża, jędrna, bez plam i oznak zepsucia czy uszkodzeń mechanicznych, przydatność do spożycia nie powinna być krótsza niż 3 dni). Średnia waga owocu nie powinna być mniejsza niż 170g.</t>
  </si>
  <si>
    <t xml:space="preserve">jabłka deserowe soczyste, słodko-winne, odmiany: ala, Eliza, Cortland, Gala Ligol i inne ( kl. I, świeże, jędrne, bez plam i oznak zepsucia czy uszkodzeń mechanicznych. Przydatność do spożycia powinna być nie krótsza niż 3 dni) </t>
  </si>
  <si>
    <t>kapusta pekińska   ( kl. I, świeża, jędrna, bez plam i oznak zepsucia czy uszkodzeń mechanicznych. Przydatność do spożycia powinna być nie krótsza niż 3 dni)</t>
  </si>
  <si>
    <t>kapusta kiszona sałatkowa z marchewką (pakowana w folię, słoik, wiaderko, kl. I). Produkt spożywczy otrzymany z kapusty białejpoddanej naturalnemu procesowi fermentacji. Bez dodatku innych kwasów, oraz nie zawierająca substancji konserwujących, niedopuszczalne obce smaki, smak mocno słony, nie kwaśny, bez objawów pleśnienia, psucia, niedostatecznej ilości soku. Opakowania powinny być oznakowane, czyste bez uszkodzeń. Przydatność do spożycianie powinna być krótsza niż 3 miesiące</t>
  </si>
  <si>
    <t>kiełki warzyw  (rózne gatunki: brokułu, rzeżuchy, fasolki mung, słonecznika i inne, opakowanie 50g, kl. I, świeże, jędrne, bez plam i oznak zepsucia czy uszkodzeń mechanicznych. Przydatność do spożycia powinna być nie krótsza niż 3 dni)</t>
  </si>
  <si>
    <t xml:space="preserve">koper  ( w pęczkach o masie 15-20 g, kl. I, świeży, jędrny, bez plam i oznak zepsucia czy uszkodzeń mechanicznych. Przydatność do spożycia powinna być nie krótsza niż 3 dni) </t>
  </si>
  <si>
    <t xml:space="preserve">marchew luz (różne odmiany: Karotka, Atol, Polka i inne, cała, nie zdrewniała, bez oznak świadczących o wrastaniu korzenia w pęd nasienny, bez rozwidleń i bocznych rozgałęzień, wolna od nadmiernego zawilgocenia powiechniowego, bez obcych zapachów/smaków. ( kl. I, świeża, jędrna, bez plam i oznak zepsucia czy uszkodzeń mechanicznych. Przydatność do spożycia powinna być nie krótsza niż 3 dni). </t>
  </si>
  <si>
    <t>natka pietruszki  ( w pęczkach o masie 20-30 kl. I, świeża, jędrna, bez plam i oznak zepsucia czy uszkodzeń mechanicznych. Przydatność do spożycia powinna być nie krótsza niż 3 dni)</t>
  </si>
  <si>
    <t>ogórek kiszony, pakowany w folię, słoik, wiaderko. Bez konserwantów, Kl. I, otrzymany ze świeżych ogórków, przypraw aromatyczno-smakowych, zalanych zalewą z dodatkiem soli ipoddany naturalnemu procesowi fermentacji, bez dodatkuinnych kwasów, oraz nie zawierający substancji konserwujących, o smaku i zapachu charakterystycznym dla prawidłowo ukiszonych ogórków, aromatyczny słono-kwaśny. Opakowania powinny być oznakowane, czyste, bez uszkodzeń. Przydatnośc do spożyciapowinna być nie krótsza niż 3 miesiące.</t>
  </si>
  <si>
    <t>papryka czerwona, zielona, żółta świeża  ( kl. I, świeża, jędrna, bez plam i oznak zepsucia czy uszkodzeń mechanicznych. Przydatność do spożycia powinna być nie krótsza niż 3 dni)</t>
  </si>
  <si>
    <t>pieczarki  ( kl. I, świeże, jędrne, bez plam i oznak zepsucia czy uszkodzeń mechanicznych. Przydatność do spożycia powinna być nie krótsza niż 3 dni)</t>
  </si>
  <si>
    <t>pietruszka  korzeń, luz ( kl. I, świeża, jędrna, bez plam i oznak zepsucia czy uszkodzeń mechanicznych. Przydatność do spożycia powinna być nie krótsza niż 3 dni), cała nie zdrewniała, bez oznak świadczacych o wrastaniu korzenia w pęd nasienny, bez rozwidleń i bocznych rozgałęzień, wolna od nadmiernego zawilgocenia powierzchniowego, bez obcych zapachów/smaków).</t>
  </si>
  <si>
    <t>pomidor  ( kl. I, różne odmiany,  świeży, jędrny, bez plam i oznak zepsucia czy uszkodzeń mechanicznych. Przydatność do spożycia powinna być nie krótsza niż 3 dni)</t>
  </si>
  <si>
    <t>cukinia zielona  ( kl. I, świeża, jędrna, bez plam i oznak zepsucia czy uszkodzeń mechanicznych. Przydatność do spożycia powinna być nie krótsza niż 3 dni)</t>
  </si>
  <si>
    <t>arbuz  ( kl. I, świeży, jędrny, bez plam i oznak zepsucia czy uszkodzeń mechanicznych. Przydatność do spożycia powinna być nie krótsza niż 3 dni)</t>
  </si>
  <si>
    <t>nektarynka  ( kl. I, świeży, jędrny, bez plam i oznak zepsucia czy uszkodzeń mechanicznych. Przydatność do spożycia powinna być nie krótsza niż 3 dni)</t>
  </si>
  <si>
    <t>rabarbar świeży  ( kl. I, świeży, jędrny, bez plam i oznak zepsucia czy uszkodzeń mechanicznych. Przydatność do spożycia powinna być nie krótsza niż 3 dni)</t>
  </si>
  <si>
    <t>melon  ( kl. I, świeży, jędrny, bez plam i oznak zepsucia czy uszkodzeń mechanicznych. Przydatność do spożycia powinna być nie krótsza niż 3 dni)</t>
  </si>
  <si>
    <t>por  luz , ( kl. I, ok. 400g/szt.  świeży, jędrny, bez plam i oznak zepsucia czy uszkodzeń mechanicznych. Przydatność do spożycia powinna być nie krótsza niż 3 dni) cały nie zdrewniały</t>
  </si>
  <si>
    <t>rzodkiewka  ( w pęczkach o masie 150g, kl. I, świeża, jędrna, bez plam i oznak zepsucia czy uszkodzeń mechanicznych. Przydatność do spożycia powinna być nie krótsza niż 3 dni)</t>
  </si>
  <si>
    <t>sałata karbowana  ( kl. I, min.210g/szt.,  świeża, jędrna, bez plam i oznak zepsucia czy uszkodzeń mechanicznych. Przydatność do spożycia powinna być nie krótsza niż 3 dni)</t>
  </si>
  <si>
    <t>sałata zielona  ( kl. I, świeża, jędrna, bez plam i oznak zepsucia czy uszkodzeń mechanicznych. Przydatność do spożycia powinna być nie krótsza niż 3 dni)</t>
  </si>
  <si>
    <t>seler korzeniowy luz,   ( kl. I, świeży, jędrny, bez plam i oznak zepsucia czy uszkodzeń mechanicznych. Przydatność do spożycia powinna być nie krótsza niż 3 dni)</t>
  </si>
  <si>
    <t>ziemniaki  późne, jadalne luz ( spełniające wymagania normy PN-75?R-74450, kl. I, świeże, jędrne, bez plam i oznak zepsucia czy uszkodzeń mechanicznych. Przydatność do spożycia powinna być nie krótsza niż 3 dni)</t>
  </si>
  <si>
    <t>buraki ćwikłowe luz ( kl. I, świeże, jędrne, bez plam i oznak zepsucia czy uszkodzeń mechanicznych. Przydatność do spożycia powinna być nie krótsza niż 3 dni)</t>
  </si>
  <si>
    <t>pomidorki scherry w opakowaniach 250g , różne rodzaje, ( kl. I, świeże, jędrne, bez plam i oznak zepsucia czy uszkodzeń mechanicznych. Przydatność do spożycia powinna być nie krótsza niż 3 dni)</t>
  </si>
  <si>
    <t>sałata lodowa  ( kl. I, świeża, jędrna, bez plam i oznak zepsucia czy uszkodzeń mechanicznych. Przydatność do spożycia powinna być nie krótsza niż 3 dni)</t>
  </si>
  <si>
    <t>roszponka  ( kl. I, świeża, jędrna, bez plam i oznak zepsucia czy uszkodzeń mechanicznych. Przydatność do spożycia powinna być nie krótsza niż 3 dni)</t>
  </si>
  <si>
    <t>rukola  ( kl. I, świeża, jędrna, bez plam i oznak zepsucia czy uszkodzeń mechanicznych. Przydatność do spożycia powinna być nie krótsza niż 3 dni)</t>
  </si>
  <si>
    <t>szczypior świeży, denkolistny 20 g/pęczek  ( kl. I, świeży, jędrny, bez plam i oznak zepsucia czy uszkodzeń mechanicznych. Przydatność do spożycia powinna być nie krótsza niż 3 dni)</t>
  </si>
  <si>
    <t>mix sałat , sałata różne rodzaje ( kl. I, świeża, jędrna, bez plam i oznak zepsucia czy uszkodzeń mechanicznych. Przydatność do spożycia powinna być nie krótsza niż 3 dni)</t>
  </si>
  <si>
    <t>brzoskwinia świeża  ( kl. I, świeża, jędrna, bez plam i oznak zepsucia czy uszkodzeń mechanicznych. Przydatność do spożycia powinna być nie krótsza niż 3 dni)</t>
  </si>
  <si>
    <t>kiwi  ( kl. I, świeże, jędrne, bez plam i oznak zepsucia czy uszkodzeń mechanicznych. Przydatność do spożycia powinna być nie krótsza niż 3 dni)</t>
  </si>
  <si>
    <t>mandarynka  ( kl. I, świeża, jędrna, bez plam i oznak zepsucia czy uszkodzeń mechanicznych. Przydatność do spożycia powinna być nie krótsza niż 3 dni)</t>
  </si>
  <si>
    <t>morela świeża  ( kl. I, świeża, jędrna, bez plam i oznak zepsucia czy uszkodzeń mechanicznych. Przydatność do spożycia powinna być nie krótsza niż 3 dni)</t>
  </si>
  <si>
    <t>pomarańcze luz  ( kl. I, świeże, jędrne, bez plam i oznak zepsucia czy uszkodzeń mechanicznych. Przydatność do spożycia powinna być nie krótsza niż 3 dni)</t>
  </si>
  <si>
    <t>truskawka świeża  ( kl. I, świeża, jędrna, bez plam i oznak zepsucia czy uszkodzeń mechanicznych. Przydatność do spożycia powinna być nie krótsza niż 3 dni)</t>
  </si>
  <si>
    <t>winogrono  ( kl. I, świeże, jędrne, bez plam i oznak zepsucia czy uszkodzeń mechanicznych. Przydatność do spożycia powinna być nie krótsza niż 3 dni)</t>
  </si>
  <si>
    <t>wiśnia świeża luz ( kl. I, świeża, jędrna, bez plam i oznak zepsucia czy uszkodzeń mechanicznych. Przydatność do spożycia powinna być nie krótsza niż 3 dni)</t>
  </si>
  <si>
    <t>botwina  pęczek ( kl. I, min 450g,  świeża, jędrna, bez plam i oznak zepsucia czy uszkodzeń mechanicznych. Przydatność do spożycia powinna być nie krótsza niż 3 dni)</t>
  </si>
  <si>
    <t>brokuł świeży  ( główka o średnicy min 15 cm, bez łodygi iliści masa główki 500-800g, kl. I, świeży, jędrny, bez plam i oznak zepsucia czy uszkodzeń mechanicznych. Przydatność do spożycia powinna być nie krótsza niż 3 dni)</t>
  </si>
  <si>
    <t>fasola szparagowa żółta, zielona-  świeża  ( kl. I, jędrna, bez plam i oznak zepsucia czy uszkodzeń mechanicznych. Przydatność do spożycia powinna być nie krótsza niż 3 dni)</t>
  </si>
  <si>
    <t>kalafior świeży  (główka o średnicy min 15 cm, bez łodygi i liści, masa główki 500-800 g. kl. I, świeża, jędrna, bez plam i oznak zepsucia czy uszkodzeń mechanicznych. Przydatność do spożycia powinna być nie krótsza niż 3 dni)</t>
  </si>
  <si>
    <t>kapusta włoska ( min 900g/główka, kl. I, świeża, jędrna, bez plam i oznak zepsucia czy uszkodzeń mechanicznych. Przydatność do spożycia powinna być nie krótsza niż 3 dni)</t>
  </si>
  <si>
    <t>kapusta czerwona  (  min 900 g/główka, kl. I, świeża, jędrna, bez plam i oznak zepsucia czy uszkodzeń mechanicznych. Przydatność do spożycia powinna być nie krótsza niż 3 dni)</t>
  </si>
  <si>
    <t>kapusta młoda  (min 900g/główka,  kl. I, świeża, jędrna, bez plam i oznak zepsucia czy uszkodzeń mechanicznych. Przydatność do spożycia powinna być nie krótsza niż 3 dni)</t>
  </si>
  <si>
    <t>śliwka świeża, różne odmiany np.. Węgierka, Rana i inne  ( kl. I, świeża, jędrna, bez plam i oznak zepsucia czy uszkodzeń mechanicznych. Przydatność do spożycia powinna być nie krótsza niż 3 dni)</t>
  </si>
  <si>
    <t>………………,  dnia ………….</t>
  </si>
  <si>
    <t>miejscowość i data</t>
  </si>
  <si>
    <t>……………………………..</t>
  </si>
  <si>
    <t>pieczęć i podpis osoby/osób</t>
  </si>
  <si>
    <t>uprawnionej/ych do podejmowania</t>
  </si>
  <si>
    <t>zobowiązań)</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</si>
</sst>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z_ł_-;\-* #,##0.00\ _z_ł_-;_-* &quot;-&quot;??\ _z_ł_-;_-@_-"/>
    <numFmt numFmtId="164" formatCode="[$-415]General"/>
    <numFmt numFmtId="165" formatCode="#,##0.00&quot; &quot;[$zł-415];[Red]&quot;-&quot;#,##0.00&quot; &quot;[$zł-415]"/>
    <numFmt numFmtId="166" formatCode="_-* #,##0\ _z_ł_-;\-* #,##0\ _z_ł_-;_-* &quot;-&quot;??\ _z_ł_-;_-@_-"/>
  </numFmts>
  <fonts count="11" x14ac:knownFonts="1">
    <font>
      <sz val="11"/>
      <color rgb="FF000000"/>
      <name val="Arial"/>
      <family val="2"/>
      <charset val="238"/>
    </font>
    <font>
      <sz val="11"/>
      <color rgb="FF000000"/>
      <name val="Calibri"/>
      <family val="2"/>
      <charset val="238"/>
    </font>
    <font>
      <b/>
      <i/>
      <sz val="16"/>
      <color rgb="FF000000"/>
      <name val="Arial"/>
      <family val="2"/>
      <charset val="238"/>
    </font>
    <font>
      <b/>
      <i/>
      <u/>
      <sz val="11"/>
      <color rgb="FF000000"/>
      <name val="Arial"/>
      <family val="2"/>
      <charset val="238"/>
    </font>
    <font>
      <b/>
      <sz val="11"/>
      <color rgb="FF000000"/>
      <name val="Calibri"/>
      <family val="2"/>
      <charset val="238"/>
    </font>
    <font>
      <b/>
      <sz val="12"/>
      <color rgb="FF000000"/>
      <name val="Times New Roman"/>
      <family val="1"/>
      <charset val="238"/>
    </font>
    <font>
      <sz val="11"/>
      <color rgb="FF000000"/>
      <name val="Arial"/>
      <family val="2"/>
      <charset val="238"/>
    </font>
    <font>
      <b/>
      <sz val="9"/>
      <color rgb="FF000000"/>
      <name val="Calibri"/>
      <family val="2"/>
      <charset val="238"/>
    </font>
    <font>
      <b/>
      <sz val="11"/>
      <color rgb="FF000000"/>
      <name val="Arial"/>
      <family val="2"/>
      <charset val="238"/>
    </font>
    <font>
      <b/>
      <sz val="11"/>
      <color rgb="FF000000"/>
      <name val="Times New Roman"/>
      <family val="1"/>
      <charset val="238"/>
    </font>
    <font>
      <sz val="11"/>
      <color rgb="FF000000"/>
      <name val="Times New Roman"/>
      <family val="1"/>
      <charset val="23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indexed="64"/>
      </top>
      <bottom style="thin">
        <color rgb="FF000000"/>
      </bottom>
      <diagonal/>
    </border>
  </borders>
  <cellStyleXfs count="8">
    <xf numFmtId="0" fontId="0" fillId="0" borderId="0"/>
    <xf numFmtId="164" fontId="1" fillId="0" borderId="0" applyBorder="0" applyProtection="0"/>
    <xf numFmtId="0" fontId="2" fillId="0" borderId="0" applyNumberFormat="0" applyBorder="0" applyProtection="0">
      <alignment horizontal="center"/>
    </xf>
    <xf numFmtId="0" fontId="2" fillId="0" borderId="0" applyNumberFormat="0" applyBorder="0" applyProtection="0">
      <alignment horizontal="center" textRotation="90"/>
    </xf>
    <xf numFmtId="0" fontId="3" fillId="0" borderId="0" applyNumberFormat="0" applyBorder="0" applyProtection="0"/>
    <xf numFmtId="165" fontId="3" fillId="0" borderId="0" applyBorder="0" applyProtection="0"/>
    <xf numFmtId="43" fontId="6" fillId="0" borderId="0" applyFont="0" applyFill="0" applyBorder="0" applyAlignment="0" applyProtection="0"/>
    <xf numFmtId="9" fontId="6" fillId="0" borderId="0" applyFont="0" applyFill="0" applyBorder="0" applyAlignment="0" applyProtection="0"/>
  </cellStyleXfs>
  <cellXfs count="54">
    <xf numFmtId="0" fontId="0" fillId="0" borderId="0" xfId="0"/>
    <xf numFmtId="164" fontId="1" fillId="0" borderId="0" xfId="1" applyFont="1" applyFill="1" applyAlignment="1" applyProtection="1"/>
    <xf numFmtId="164" fontId="1" fillId="0" borderId="1" xfId="1" applyFont="1" applyFill="1" applyBorder="1" applyAlignment="1" applyProtection="1">
      <alignment horizontal="center" vertical="center"/>
    </xf>
    <xf numFmtId="164" fontId="4" fillId="2" borderId="1" xfId="1" applyFont="1" applyFill="1" applyBorder="1" applyAlignment="1" applyProtection="1">
      <alignment horizontal="center" vertical="center"/>
    </xf>
    <xf numFmtId="10" fontId="4" fillId="2" borderId="1" xfId="1" applyNumberFormat="1" applyFont="1" applyFill="1" applyBorder="1" applyAlignment="1" applyProtection="1">
      <alignment horizontal="center" vertical="center"/>
    </xf>
    <xf numFmtId="2" fontId="4" fillId="2" borderId="1" xfId="1" applyNumberFormat="1" applyFont="1" applyFill="1" applyBorder="1" applyAlignment="1" applyProtection="1">
      <alignment horizontal="center" vertical="center"/>
    </xf>
    <xf numFmtId="164" fontId="7" fillId="2" borderId="1" xfId="1" applyFont="1" applyFill="1" applyBorder="1" applyAlignment="1" applyProtection="1">
      <alignment horizontal="center" vertical="center"/>
    </xf>
    <xf numFmtId="164" fontId="4" fillId="2" borderId="1" xfId="1" applyFont="1" applyFill="1" applyBorder="1" applyAlignment="1" applyProtection="1">
      <alignment horizontal="center" vertical="center" wrapText="1"/>
    </xf>
    <xf numFmtId="43" fontId="8" fillId="0" borderId="3" xfId="0" applyNumberFormat="1" applyFont="1" applyBorder="1"/>
    <xf numFmtId="164" fontId="5" fillId="0" borderId="0" xfId="1" applyFont="1" applyFill="1" applyAlignment="1" applyProtection="1">
      <alignment horizontal="center"/>
    </xf>
    <xf numFmtId="164" fontId="9" fillId="0" borderId="0" xfId="1" applyFont="1" applyFill="1" applyAlignment="1" applyProtection="1"/>
    <xf numFmtId="0" fontId="6" fillId="0" borderId="0" xfId="0" applyFont="1"/>
    <xf numFmtId="164" fontId="1" fillId="0" borderId="1" xfId="1" applyFont="1" applyFill="1" applyBorder="1" applyAlignment="1" applyProtection="1">
      <alignment horizontal="center" vertical="center" wrapText="1"/>
    </xf>
    <xf numFmtId="164" fontId="1" fillId="2" borderId="1" xfId="1" applyFont="1" applyFill="1" applyBorder="1" applyAlignment="1" applyProtection="1">
      <alignment horizontal="center" vertical="center"/>
    </xf>
    <xf numFmtId="2" fontId="1" fillId="2" borderId="1" xfId="1" applyNumberFormat="1" applyFont="1" applyFill="1" applyBorder="1" applyAlignment="1" applyProtection="1">
      <alignment horizontal="center" vertical="center"/>
    </xf>
    <xf numFmtId="164" fontId="1" fillId="3" borderId="1" xfId="1" applyFont="1" applyFill="1" applyBorder="1" applyAlignment="1" applyProtection="1">
      <alignment horizontal="center" vertical="center"/>
    </xf>
    <xf numFmtId="164" fontId="1" fillId="3" borderId="1" xfId="1" applyFont="1" applyFill="1" applyBorder="1" applyAlignment="1" applyProtection="1">
      <alignment horizontal="center" vertical="center" wrapText="1"/>
    </xf>
    <xf numFmtId="4" fontId="1" fillId="3" borderId="1" xfId="1" applyNumberFormat="1" applyFont="1" applyFill="1" applyBorder="1" applyAlignment="1" applyProtection="1">
      <alignment horizontal="center" vertical="center"/>
    </xf>
    <xf numFmtId="9" fontId="1" fillId="3" borderId="1" xfId="7" applyFont="1" applyFill="1" applyBorder="1" applyAlignment="1" applyProtection="1">
      <alignment horizontal="center" vertical="center"/>
    </xf>
    <xf numFmtId="164" fontId="9" fillId="0" borderId="0" xfId="1" applyFont="1" applyFill="1" applyAlignment="1" applyProtection="1">
      <alignment horizontal="left"/>
    </xf>
    <xf numFmtId="164" fontId="1" fillId="0" borderId="0" xfId="1" applyFont="1" applyFill="1" applyAlignment="1" applyProtection="1">
      <alignment horizontal="left"/>
    </xf>
    <xf numFmtId="164" fontId="1" fillId="0" borderId="3" xfId="1" applyFont="1" applyFill="1" applyBorder="1" applyAlignment="1" applyProtection="1">
      <alignment horizontal="left"/>
    </xf>
    <xf numFmtId="0" fontId="0" fillId="0" borderId="0" xfId="0" applyAlignment="1">
      <alignment horizontal="left"/>
    </xf>
    <xf numFmtId="0" fontId="0" fillId="0" borderId="0" xfId="0" applyFont="1"/>
    <xf numFmtId="166" fontId="1" fillId="0" borderId="0" xfId="6" applyNumberFormat="1" applyFont="1" applyFill="1" applyAlignment="1" applyProtection="1"/>
    <xf numFmtId="166" fontId="0" fillId="0" borderId="0" xfId="6" applyNumberFormat="1" applyFont="1"/>
    <xf numFmtId="0" fontId="10" fillId="0" borderId="0" xfId="0" applyFont="1"/>
    <xf numFmtId="4" fontId="1" fillId="0" borderId="1" xfId="1" applyNumberFormat="1" applyFont="1" applyFill="1" applyBorder="1" applyAlignment="1" applyProtection="1">
      <alignment horizontal="center" vertical="center"/>
    </xf>
    <xf numFmtId="9" fontId="1" fillId="0" borderId="1" xfId="7" applyFont="1" applyFill="1" applyBorder="1" applyAlignment="1" applyProtection="1">
      <alignment horizontal="center" vertical="center"/>
    </xf>
    <xf numFmtId="43" fontId="1" fillId="0" borderId="1" xfId="6" applyFont="1" applyFill="1" applyBorder="1" applyAlignment="1" applyProtection="1">
      <alignment horizontal="center" vertical="center"/>
    </xf>
    <xf numFmtId="164" fontId="1" fillId="2" borderId="1" xfId="1" applyFont="1" applyFill="1" applyBorder="1" applyAlignment="1" applyProtection="1">
      <alignment horizontal="center" vertical="center" wrapText="1"/>
    </xf>
    <xf numFmtId="166" fontId="1" fillId="0" borderId="1" xfId="6" applyNumberFormat="1" applyFont="1" applyFill="1" applyBorder="1" applyAlignment="1" applyProtection="1">
      <alignment horizontal="center" vertical="center"/>
    </xf>
    <xf numFmtId="164" fontId="1" fillId="0" borderId="2" xfId="1" applyFont="1" applyFill="1" applyBorder="1" applyAlignment="1" applyProtection="1">
      <alignment horizontal="center" vertical="center"/>
    </xf>
    <xf numFmtId="164" fontId="1" fillId="0" borderId="2" xfId="1" applyFont="1" applyFill="1" applyBorder="1" applyAlignment="1" applyProtection="1">
      <alignment horizontal="center" vertical="center" wrapText="1"/>
    </xf>
    <xf numFmtId="164" fontId="1" fillId="2" borderId="2" xfId="1" applyFont="1" applyFill="1" applyBorder="1" applyAlignment="1" applyProtection="1">
      <alignment horizontal="center" vertical="center"/>
    </xf>
    <xf numFmtId="2" fontId="1" fillId="2" borderId="2" xfId="1" applyNumberFormat="1" applyFont="1" applyFill="1" applyBorder="1" applyAlignment="1" applyProtection="1">
      <alignment horizontal="center" vertical="center"/>
    </xf>
    <xf numFmtId="166" fontId="1" fillId="0" borderId="2" xfId="6" applyNumberFormat="1" applyFont="1" applyFill="1" applyBorder="1" applyAlignment="1" applyProtection="1">
      <alignment horizontal="center" vertical="center"/>
    </xf>
    <xf numFmtId="4" fontId="1" fillId="0" borderId="2" xfId="1" applyNumberFormat="1" applyFont="1" applyFill="1" applyBorder="1" applyAlignment="1" applyProtection="1">
      <alignment horizontal="center" vertical="center"/>
    </xf>
    <xf numFmtId="9" fontId="1" fillId="0" borderId="2" xfId="7" applyFont="1" applyFill="1" applyBorder="1" applyAlignment="1" applyProtection="1">
      <alignment horizontal="center" vertical="center"/>
    </xf>
    <xf numFmtId="43" fontId="1" fillId="0" borderId="2" xfId="6" applyFont="1" applyFill="1" applyBorder="1" applyAlignment="1" applyProtection="1">
      <alignment horizontal="center" vertical="center"/>
    </xf>
    <xf numFmtId="164" fontId="1" fillId="0" borderId="4" xfId="1" applyFont="1" applyFill="1" applyBorder="1" applyAlignment="1" applyProtection="1">
      <alignment horizontal="center" vertical="center"/>
    </xf>
    <xf numFmtId="164" fontId="1" fillId="0" borderId="4" xfId="1" applyFont="1" applyFill="1" applyBorder="1" applyAlignment="1" applyProtection="1">
      <alignment horizontal="center" vertical="center" wrapText="1"/>
    </xf>
    <xf numFmtId="164" fontId="1" fillId="2" borderId="4" xfId="1" applyFont="1" applyFill="1" applyBorder="1" applyAlignment="1" applyProtection="1">
      <alignment horizontal="center" vertical="center"/>
    </xf>
    <xf numFmtId="2" fontId="1" fillId="2" borderId="4" xfId="1" applyNumberFormat="1" applyFont="1" applyFill="1" applyBorder="1" applyAlignment="1" applyProtection="1">
      <alignment horizontal="center" vertical="center"/>
    </xf>
    <xf numFmtId="166" fontId="1" fillId="0" borderId="4" xfId="6" applyNumberFormat="1" applyFont="1" applyFill="1" applyBorder="1" applyAlignment="1" applyProtection="1">
      <alignment horizontal="center" vertical="center"/>
    </xf>
    <xf numFmtId="4" fontId="1" fillId="0" borderId="4" xfId="1" applyNumberFormat="1" applyFont="1" applyFill="1" applyBorder="1" applyAlignment="1" applyProtection="1">
      <alignment horizontal="center" vertical="center"/>
    </xf>
    <xf numFmtId="9" fontId="1" fillId="0" borderId="4" xfId="7" applyFont="1" applyFill="1" applyBorder="1" applyAlignment="1" applyProtection="1">
      <alignment horizontal="center" vertical="center"/>
    </xf>
    <xf numFmtId="43" fontId="1" fillId="0" borderId="4" xfId="6" applyFont="1" applyFill="1" applyBorder="1" applyAlignment="1" applyProtection="1">
      <alignment horizontal="center" vertical="center"/>
    </xf>
    <xf numFmtId="164" fontId="4" fillId="0" borderId="1" xfId="1" applyFont="1" applyFill="1" applyBorder="1" applyAlignment="1" applyProtection="1">
      <alignment horizontal="center" vertical="center"/>
    </xf>
    <xf numFmtId="164" fontId="4" fillId="0" borderId="1" xfId="1" applyFont="1" applyFill="1" applyBorder="1" applyAlignment="1" applyProtection="1">
      <alignment horizontal="center" vertical="center" wrapText="1"/>
    </xf>
    <xf numFmtId="43" fontId="4" fillId="0" borderId="1" xfId="6" applyFont="1" applyFill="1" applyBorder="1" applyAlignment="1" applyProtection="1">
      <alignment horizontal="right" vertical="center" wrapText="1"/>
    </xf>
    <xf numFmtId="164" fontId="4" fillId="0" borderId="0" xfId="1" applyFont="1" applyFill="1" applyAlignment="1" applyProtection="1">
      <alignment horizontal="center" wrapText="1"/>
    </xf>
    <xf numFmtId="164" fontId="4" fillId="0" borderId="1" xfId="1" applyFont="1" applyFill="1" applyBorder="1" applyAlignment="1" applyProtection="1">
      <alignment horizontal="left" vertical="center" wrapText="1"/>
    </xf>
    <xf numFmtId="166" fontId="4" fillId="0" borderId="1" xfId="6" applyNumberFormat="1" applyFont="1" applyFill="1" applyBorder="1" applyAlignment="1" applyProtection="1">
      <alignment horizontal="center" vertical="center" wrapText="1"/>
    </xf>
  </cellXfs>
  <cellStyles count="8">
    <cellStyle name="Dziesiętny" xfId="6" builtinId="3"/>
    <cellStyle name="Excel Built-in Normal" xfId="1"/>
    <cellStyle name="Heading" xfId="2"/>
    <cellStyle name="Heading1" xfId="3"/>
    <cellStyle name="Normalny" xfId="0" builtinId="0" customBuiltin="1"/>
    <cellStyle name="Procentowy" xfId="7" builtinId="5"/>
    <cellStyle name="Result" xfId="4"/>
    <cellStyle name="Result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1"/>
  <sheetViews>
    <sheetView tabSelected="1" workbookViewId="0">
      <selection activeCell="U8" sqref="U8"/>
    </sheetView>
  </sheetViews>
  <sheetFormatPr defaultRowHeight="14.25" x14ac:dyDescent="0.2"/>
  <cols>
    <col min="1" max="1" width="6.5" customWidth="1"/>
    <col min="2" max="2" width="52.125" style="22" customWidth="1"/>
    <col min="3" max="3" width="5.5" customWidth="1"/>
    <col min="4" max="5" width="8.25" hidden="1" customWidth="1"/>
    <col min="6" max="6" width="8" hidden="1" customWidth="1"/>
    <col min="7" max="8" width="0" hidden="1" customWidth="1"/>
    <col min="9" max="9" width="10.75" style="25" bestFit="1" customWidth="1"/>
    <col min="10" max="10" width="8.875" customWidth="1"/>
    <col min="11" max="11" width="4.875" customWidth="1"/>
    <col min="13" max="13" width="11.75" customWidth="1"/>
    <col min="14" max="14" width="11.125" customWidth="1"/>
  </cols>
  <sheetData>
    <row r="1" spans="1:20" ht="12.75" customHeight="1" x14ac:dyDescent="0.2">
      <c r="A1" s="51" t="s">
        <v>18</v>
      </c>
      <c r="B1" s="51"/>
      <c r="C1" s="51"/>
      <c r="D1" s="51"/>
      <c r="E1" s="51"/>
      <c r="F1" s="51"/>
      <c r="G1" s="51"/>
      <c r="H1" s="51"/>
      <c r="I1" s="51"/>
      <c r="J1" s="51"/>
      <c r="K1" s="51"/>
      <c r="L1" s="51"/>
      <c r="M1" s="51"/>
      <c r="N1" s="51"/>
    </row>
    <row r="2" spans="1:20" ht="15" customHeight="1" x14ac:dyDescent="0.2">
      <c r="A2" s="51"/>
      <c r="B2" s="51"/>
      <c r="C2" s="51"/>
      <c r="D2" s="51"/>
      <c r="E2" s="51"/>
      <c r="F2" s="51"/>
      <c r="G2" s="51"/>
      <c r="H2" s="51"/>
      <c r="I2" s="51"/>
      <c r="J2" s="51"/>
      <c r="K2" s="51"/>
      <c r="L2" s="51"/>
      <c r="M2" s="51"/>
      <c r="N2" s="51"/>
    </row>
    <row r="3" spans="1:20" ht="13.5" customHeight="1" x14ac:dyDescent="0.2">
      <c r="A3" s="51"/>
      <c r="B3" s="51"/>
      <c r="C3" s="51"/>
      <c r="D3" s="51"/>
      <c r="E3" s="51"/>
      <c r="F3" s="51"/>
      <c r="G3" s="51"/>
      <c r="H3" s="51"/>
      <c r="I3" s="51"/>
      <c r="J3" s="51"/>
      <c r="K3" s="51"/>
      <c r="L3" s="51"/>
      <c r="M3" s="51"/>
      <c r="N3" s="51"/>
    </row>
    <row r="4" spans="1:20" ht="15.75" x14ac:dyDescent="0.25">
      <c r="A4" s="9" t="s">
        <v>17</v>
      </c>
      <c r="B4" s="19" t="s">
        <v>19</v>
      </c>
      <c r="C4" s="1"/>
      <c r="D4" s="1"/>
      <c r="E4" s="1"/>
      <c r="F4" s="1"/>
      <c r="G4" s="1"/>
      <c r="H4" s="1"/>
      <c r="I4" s="24"/>
      <c r="J4" s="1"/>
      <c r="K4" s="1"/>
      <c r="L4" s="1"/>
      <c r="M4" s="1"/>
      <c r="N4" s="1"/>
      <c r="O4" s="1"/>
      <c r="P4" s="11"/>
      <c r="Q4" s="11"/>
      <c r="R4" s="11"/>
      <c r="S4" s="11"/>
      <c r="T4" s="11"/>
    </row>
    <row r="5" spans="1:20" s="11" customFormat="1" ht="15" x14ac:dyDescent="0.25">
      <c r="A5" s="10"/>
      <c r="B5" s="20"/>
      <c r="C5" s="1"/>
      <c r="D5" s="1"/>
      <c r="E5" s="1"/>
      <c r="F5" s="1"/>
      <c r="G5" s="1"/>
      <c r="H5" s="1"/>
      <c r="I5" s="24"/>
      <c r="J5" s="1"/>
      <c r="K5" s="1"/>
      <c r="L5" s="1"/>
      <c r="M5" s="1"/>
      <c r="N5" s="1"/>
    </row>
    <row r="6" spans="1:20" ht="15" customHeight="1" x14ac:dyDescent="0.2">
      <c r="A6" s="48" t="s">
        <v>0</v>
      </c>
      <c r="B6" s="52" t="s">
        <v>1</v>
      </c>
      <c r="C6" s="48" t="s">
        <v>2</v>
      </c>
      <c r="D6" s="3" t="s">
        <v>13</v>
      </c>
      <c r="E6" s="3" t="s">
        <v>13</v>
      </c>
      <c r="F6" s="3" t="s">
        <v>14</v>
      </c>
      <c r="G6" s="6" t="s">
        <v>15</v>
      </c>
      <c r="H6" s="5"/>
      <c r="I6" s="53" t="s">
        <v>3</v>
      </c>
      <c r="J6" s="49" t="s">
        <v>4</v>
      </c>
      <c r="K6" s="48" t="s">
        <v>5</v>
      </c>
      <c r="L6" s="49" t="s">
        <v>6</v>
      </c>
      <c r="M6" s="50" t="s">
        <v>7</v>
      </c>
      <c r="N6" s="50" t="s">
        <v>8</v>
      </c>
    </row>
    <row r="7" spans="1:20" ht="29.25" customHeight="1" x14ac:dyDescent="0.2">
      <c r="A7" s="48"/>
      <c r="B7" s="52"/>
      <c r="C7" s="48"/>
      <c r="D7" s="3" t="s">
        <v>11</v>
      </c>
      <c r="E7" s="3" t="s">
        <v>12</v>
      </c>
      <c r="F7" s="3" t="s">
        <v>9</v>
      </c>
      <c r="G7" s="7">
        <v>0.2</v>
      </c>
      <c r="H7" s="4">
        <v>0.25</v>
      </c>
      <c r="I7" s="53"/>
      <c r="J7" s="49"/>
      <c r="K7" s="48"/>
      <c r="L7" s="49"/>
      <c r="M7" s="50"/>
      <c r="N7" s="50"/>
    </row>
    <row r="8" spans="1:20" ht="44.1" customHeight="1" x14ac:dyDescent="0.2">
      <c r="A8" s="2">
        <v>1</v>
      </c>
      <c r="B8" s="12" t="s">
        <v>20</v>
      </c>
      <c r="C8" s="2" t="s">
        <v>10</v>
      </c>
      <c r="D8" s="13">
        <v>217.53</v>
      </c>
      <c r="E8" s="13">
        <v>98.78</v>
      </c>
      <c r="F8" s="13">
        <f>D8+E8</f>
        <v>316.31</v>
      </c>
      <c r="G8" s="13">
        <f>(F8*G$7)+F8</f>
        <v>379.572</v>
      </c>
      <c r="H8" s="14">
        <f>(G8*H$7)+G8</f>
        <v>474.46500000000003</v>
      </c>
      <c r="I8" s="31">
        <f>H8</f>
        <v>474.46500000000003</v>
      </c>
      <c r="J8" s="27"/>
      <c r="K8" s="28"/>
      <c r="L8" s="27">
        <f>J8*K8+J8</f>
        <v>0</v>
      </c>
      <c r="M8" s="29">
        <f>I8*J8</f>
        <v>0</v>
      </c>
      <c r="N8" s="29">
        <f>I8*L8</f>
        <v>0</v>
      </c>
    </row>
    <row r="9" spans="1:20" ht="44.1" customHeight="1" x14ac:dyDescent="0.2">
      <c r="A9" s="2">
        <v>2</v>
      </c>
      <c r="B9" s="12" t="s">
        <v>25</v>
      </c>
      <c r="C9" s="2" t="s">
        <v>10</v>
      </c>
      <c r="D9" s="13">
        <v>52.32</v>
      </c>
      <c r="E9" s="13">
        <v>70.87</v>
      </c>
      <c r="F9" s="13">
        <f t="shared" ref="F9:F62" si="0">D9+E9</f>
        <v>123.19</v>
      </c>
      <c r="G9" s="13">
        <f t="shared" ref="G9:H40" si="1">(F9*G$7)+F9</f>
        <v>147.828</v>
      </c>
      <c r="H9" s="14">
        <f t="shared" si="1"/>
        <v>184.785</v>
      </c>
      <c r="I9" s="31">
        <f t="shared" ref="I9:I62" si="2">H9</f>
        <v>184.785</v>
      </c>
      <c r="J9" s="27"/>
      <c r="K9" s="28"/>
      <c r="L9" s="27">
        <f t="shared" ref="L9:L62" si="3">J9*K9+J9</f>
        <v>0</v>
      </c>
      <c r="M9" s="29">
        <f t="shared" ref="M9:M62" si="4">I9*J9</f>
        <v>0</v>
      </c>
      <c r="N9" s="29">
        <f t="shared" ref="N9:N62" si="5">I9*L9</f>
        <v>0</v>
      </c>
    </row>
    <row r="10" spans="1:20" ht="66" customHeight="1" x14ac:dyDescent="0.2">
      <c r="A10" s="2">
        <v>3</v>
      </c>
      <c r="B10" s="12" t="s">
        <v>74</v>
      </c>
      <c r="C10" s="2" t="s">
        <v>10</v>
      </c>
      <c r="D10" s="30">
        <v>11.76</v>
      </c>
      <c r="E10" s="30">
        <v>10.199999999999999</v>
      </c>
      <c r="F10" s="13">
        <f t="shared" si="0"/>
        <v>21.96</v>
      </c>
      <c r="G10" s="13">
        <f t="shared" si="1"/>
        <v>26.352</v>
      </c>
      <c r="H10" s="14">
        <f t="shared" si="1"/>
        <v>32.94</v>
      </c>
      <c r="I10" s="31">
        <f t="shared" si="2"/>
        <v>32.94</v>
      </c>
      <c r="J10" s="27"/>
      <c r="K10" s="28"/>
      <c r="L10" s="27">
        <f t="shared" si="3"/>
        <v>0</v>
      </c>
      <c r="M10" s="29">
        <f t="shared" si="4"/>
        <v>0</v>
      </c>
      <c r="N10" s="29">
        <f t="shared" si="5"/>
        <v>0</v>
      </c>
    </row>
    <row r="11" spans="1:20" ht="44.1" customHeight="1" x14ac:dyDescent="0.2">
      <c r="A11" s="2">
        <v>4</v>
      </c>
      <c r="B11" s="12" t="s">
        <v>52</v>
      </c>
      <c r="C11" s="2" t="s">
        <v>10</v>
      </c>
      <c r="D11" s="13">
        <v>82.8</v>
      </c>
      <c r="E11" s="13">
        <v>15</v>
      </c>
      <c r="F11" s="13">
        <f t="shared" si="0"/>
        <v>97.8</v>
      </c>
      <c r="G11" s="13">
        <f t="shared" si="1"/>
        <v>117.36</v>
      </c>
      <c r="H11" s="14">
        <f t="shared" si="1"/>
        <v>146.69999999999999</v>
      </c>
      <c r="I11" s="31">
        <f t="shared" si="2"/>
        <v>146.69999999999999</v>
      </c>
      <c r="J11" s="27"/>
      <c r="K11" s="28"/>
      <c r="L11" s="27">
        <f t="shared" si="3"/>
        <v>0</v>
      </c>
      <c r="M11" s="29">
        <f t="shared" si="4"/>
        <v>0</v>
      </c>
      <c r="N11" s="29">
        <f t="shared" si="5"/>
        <v>0</v>
      </c>
    </row>
    <row r="12" spans="1:20" ht="44.1" customHeight="1" x14ac:dyDescent="0.2">
      <c r="A12" s="2">
        <v>5</v>
      </c>
      <c r="B12" s="12" t="s">
        <v>26</v>
      </c>
      <c r="C12" s="2" t="s">
        <v>10</v>
      </c>
      <c r="D12" s="13">
        <v>159.51</v>
      </c>
      <c r="E12" s="13">
        <v>90</v>
      </c>
      <c r="F12" s="13">
        <f t="shared" si="0"/>
        <v>249.51</v>
      </c>
      <c r="G12" s="13">
        <f t="shared" si="1"/>
        <v>299.41199999999998</v>
      </c>
      <c r="H12" s="14">
        <f t="shared" si="1"/>
        <v>374.26499999999999</v>
      </c>
      <c r="I12" s="31">
        <f t="shared" si="2"/>
        <v>374.26499999999999</v>
      </c>
      <c r="J12" s="27"/>
      <c r="K12" s="28"/>
      <c r="L12" s="27">
        <f t="shared" si="3"/>
        <v>0</v>
      </c>
      <c r="M12" s="29">
        <f t="shared" si="4"/>
        <v>0</v>
      </c>
      <c r="N12" s="29">
        <f t="shared" si="5"/>
        <v>0</v>
      </c>
    </row>
    <row r="13" spans="1:20" ht="57" customHeight="1" x14ac:dyDescent="0.2">
      <c r="A13" s="2">
        <v>6</v>
      </c>
      <c r="B13" s="12" t="s">
        <v>27</v>
      </c>
      <c r="C13" s="2" t="s">
        <v>16</v>
      </c>
      <c r="D13" s="13">
        <v>23</v>
      </c>
      <c r="E13" s="13">
        <v>22</v>
      </c>
      <c r="F13" s="13">
        <f t="shared" si="0"/>
        <v>45</v>
      </c>
      <c r="G13" s="13">
        <f t="shared" si="1"/>
        <v>54</v>
      </c>
      <c r="H13" s="14">
        <f t="shared" si="1"/>
        <v>67.5</v>
      </c>
      <c r="I13" s="31">
        <f t="shared" si="2"/>
        <v>67.5</v>
      </c>
      <c r="J13" s="27"/>
      <c r="K13" s="28"/>
      <c r="L13" s="27">
        <f t="shared" si="3"/>
        <v>0</v>
      </c>
      <c r="M13" s="29">
        <f t="shared" si="4"/>
        <v>0</v>
      </c>
      <c r="N13" s="29">
        <f t="shared" si="5"/>
        <v>0</v>
      </c>
    </row>
    <row r="14" spans="1:20" ht="66.75" customHeight="1" x14ac:dyDescent="0.2">
      <c r="A14" s="2">
        <v>7</v>
      </c>
      <c r="B14" s="12" t="s">
        <v>29</v>
      </c>
      <c r="C14" s="2" t="s">
        <v>10</v>
      </c>
      <c r="D14" s="30">
        <v>305.08999999999997</v>
      </c>
      <c r="E14" s="30">
        <v>288.89</v>
      </c>
      <c r="F14" s="13">
        <f t="shared" si="0"/>
        <v>593.98</v>
      </c>
      <c r="G14" s="13">
        <f t="shared" si="1"/>
        <v>712.77600000000007</v>
      </c>
      <c r="H14" s="14">
        <f t="shared" si="1"/>
        <v>890.97</v>
      </c>
      <c r="I14" s="31">
        <f t="shared" si="2"/>
        <v>890.97</v>
      </c>
      <c r="J14" s="27"/>
      <c r="K14" s="28"/>
      <c r="L14" s="27">
        <f t="shared" si="3"/>
        <v>0</v>
      </c>
      <c r="M14" s="29">
        <f t="shared" si="4"/>
        <v>0</v>
      </c>
      <c r="N14" s="29">
        <f t="shared" si="5"/>
        <v>0</v>
      </c>
    </row>
    <row r="15" spans="1:20" ht="44.1" customHeight="1" x14ac:dyDescent="0.2">
      <c r="A15" s="2">
        <v>8</v>
      </c>
      <c r="B15" s="12" t="s">
        <v>72</v>
      </c>
      <c r="C15" s="2" t="s">
        <v>10</v>
      </c>
      <c r="D15" s="13">
        <v>30.42</v>
      </c>
      <c r="E15" s="13">
        <v>10.36</v>
      </c>
      <c r="F15" s="13">
        <f t="shared" si="0"/>
        <v>40.78</v>
      </c>
      <c r="G15" s="13">
        <f t="shared" si="1"/>
        <v>48.936</v>
      </c>
      <c r="H15" s="14">
        <f t="shared" si="1"/>
        <v>61.17</v>
      </c>
      <c r="I15" s="31">
        <f t="shared" si="2"/>
        <v>61.17</v>
      </c>
      <c r="J15" s="27"/>
      <c r="K15" s="28"/>
      <c r="L15" s="27">
        <f t="shared" si="3"/>
        <v>0</v>
      </c>
      <c r="M15" s="29">
        <f t="shared" si="4"/>
        <v>0</v>
      </c>
      <c r="N15" s="29">
        <f t="shared" si="5"/>
        <v>0</v>
      </c>
    </row>
    <row r="16" spans="1:20" ht="128.25" customHeight="1" x14ac:dyDescent="0.2">
      <c r="A16" s="2">
        <v>9</v>
      </c>
      <c r="B16" s="12" t="s">
        <v>31</v>
      </c>
      <c r="C16" s="2" t="s">
        <v>10</v>
      </c>
      <c r="D16" s="13">
        <v>79</v>
      </c>
      <c r="E16" s="13">
        <v>46</v>
      </c>
      <c r="F16" s="13">
        <f t="shared" si="0"/>
        <v>125</v>
      </c>
      <c r="G16" s="13">
        <f t="shared" si="1"/>
        <v>150</v>
      </c>
      <c r="H16" s="14">
        <f t="shared" si="1"/>
        <v>187.5</v>
      </c>
      <c r="I16" s="31">
        <f t="shared" si="2"/>
        <v>187.5</v>
      </c>
      <c r="J16" s="27"/>
      <c r="K16" s="28"/>
      <c r="L16" s="27">
        <f t="shared" si="3"/>
        <v>0</v>
      </c>
      <c r="M16" s="29">
        <f t="shared" si="4"/>
        <v>0</v>
      </c>
      <c r="N16" s="29">
        <f t="shared" si="5"/>
        <v>0</v>
      </c>
    </row>
    <row r="17" spans="1:14" ht="44.1" customHeight="1" x14ac:dyDescent="0.2">
      <c r="A17" s="2">
        <v>10</v>
      </c>
      <c r="B17" s="12" t="s">
        <v>73</v>
      </c>
      <c r="C17" s="2" t="s">
        <v>10</v>
      </c>
      <c r="D17" s="13">
        <v>89.3</v>
      </c>
      <c r="E17" s="13">
        <v>37.340000000000003</v>
      </c>
      <c r="F17" s="13">
        <f t="shared" si="0"/>
        <v>126.64</v>
      </c>
      <c r="G17" s="13">
        <f t="shared" si="1"/>
        <v>151.96800000000002</v>
      </c>
      <c r="H17" s="14">
        <f t="shared" si="1"/>
        <v>189.96000000000004</v>
      </c>
      <c r="I17" s="31">
        <f t="shared" si="2"/>
        <v>189.96000000000004</v>
      </c>
      <c r="J17" s="27"/>
      <c r="K17" s="28"/>
      <c r="L17" s="27">
        <f t="shared" si="3"/>
        <v>0</v>
      </c>
      <c r="M17" s="29">
        <f t="shared" si="4"/>
        <v>0</v>
      </c>
      <c r="N17" s="29">
        <f t="shared" si="5"/>
        <v>0</v>
      </c>
    </row>
    <row r="18" spans="1:14" ht="50.25" customHeight="1" x14ac:dyDescent="0.2">
      <c r="A18" s="2">
        <v>11</v>
      </c>
      <c r="B18" s="12" t="s">
        <v>33</v>
      </c>
      <c r="C18" s="2" t="s">
        <v>16</v>
      </c>
      <c r="D18" s="13">
        <v>184</v>
      </c>
      <c r="E18" s="13">
        <v>233</v>
      </c>
      <c r="F18" s="13">
        <f t="shared" si="0"/>
        <v>417</v>
      </c>
      <c r="G18" s="13">
        <f t="shared" si="1"/>
        <v>500.4</v>
      </c>
      <c r="H18" s="14">
        <f t="shared" si="1"/>
        <v>625.5</v>
      </c>
      <c r="I18" s="31">
        <f t="shared" si="2"/>
        <v>625.5</v>
      </c>
      <c r="J18" s="27"/>
      <c r="K18" s="28"/>
      <c r="L18" s="27">
        <f t="shared" si="3"/>
        <v>0</v>
      </c>
      <c r="M18" s="29">
        <f t="shared" si="4"/>
        <v>0</v>
      </c>
      <c r="N18" s="29">
        <f t="shared" si="5"/>
        <v>0</v>
      </c>
    </row>
    <row r="19" spans="1:14" ht="113.25" customHeight="1" x14ac:dyDescent="0.2">
      <c r="A19" s="2">
        <v>12</v>
      </c>
      <c r="B19" s="12" t="s">
        <v>34</v>
      </c>
      <c r="C19" s="2" t="s">
        <v>10</v>
      </c>
      <c r="D19" s="13">
        <v>349.81</v>
      </c>
      <c r="E19" s="13">
        <v>146</v>
      </c>
      <c r="F19" s="13">
        <f t="shared" si="0"/>
        <v>495.81</v>
      </c>
      <c r="G19" s="13">
        <f t="shared" si="1"/>
        <v>594.97199999999998</v>
      </c>
      <c r="H19" s="14">
        <f t="shared" si="1"/>
        <v>743.71499999999992</v>
      </c>
      <c r="I19" s="31">
        <f t="shared" si="2"/>
        <v>743.71499999999992</v>
      </c>
      <c r="J19" s="27"/>
      <c r="K19" s="28"/>
      <c r="L19" s="27">
        <f t="shared" si="3"/>
        <v>0</v>
      </c>
      <c r="M19" s="29">
        <f t="shared" si="4"/>
        <v>0</v>
      </c>
      <c r="N19" s="29">
        <f t="shared" si="5"/>
        <v>0</v>
      </c>
    </row>
    <row r="20" spans="1:14" ht="141" customHeight="1" x14ac:dyDescent="0.2">
      <c r="A20" s="2">
        <v>13</v>
      </c>
      <c r="B20" s="12" t="s">
        <v>36</v>
      </c>
      <c r="C20" s="2" t="s">
        <v>10</v>
      </c>
      <c r="D20" s="13">
        <v>33.4</v>
      </c>
      <c r="E20" s="13">
        <v>21</v>
      </c>
      <c r="F20" s="13">
        <f t="shared" si="0"/>
        <v>54.4</v>
      </c>
      <c r="G20" s="13">
        <f t="shared" si="1"/>
        <v>65.28</v>
      </c>
      <c r="H20" s="14">
        <f t="shared" si="1"/>
        <v>81.599999999999994</v>
      </c>
      <c r="I20" s="31">
        <v>170</v>
      </c>
      <c r="J20" s="27"/>
      <c r="K20" s="28"/>
      <c r="L20" s="27">
        <f t="shared" si="3"/>
        <v>0</v>
      </c>
      <c r="M20" s="29">
        <f t="shared" si="4"/>
        <v>0</v>
      </c>
      <c r="N20" s="29">
        <f t="shared" si="5"/>
        <v>0</v>
      </c>
    </row>
    <row r="21" spans="1:14" ht="44.1" customHeight="1" x14ac:dyDescent="0.2">
      <c r="A21" s="15">
        <v>15</v>
      </c>
      <c r="B21" s="16" t="s">
        <v>38</v>
      </c>
      <c r="C21" s="2" t="s">
        <v>10</v>
      </c>
      <c r="D21" s="13">
        <v>66.400000000000006</v>
      </c>
      <c r="E21" s="13">
        <v>15.43</v>
      </c>
      <c r="F21" s="13">
        <f t="shared" si="0"/>
        <v>81.830000000000013</v>
      </c>
      <c r="G21" s="13">
        <f t="shared" si="1"/>
        <v>98.196000000000012</v>
      </c>
      <c r="H21" s="14">
        <f t="shared" si="1"/>
        <v>122.74500000000002</v>
      </c>
      <c r="I21" s="31">
        <f t="shared" si="2"/>
        <v>122.74500000000002</v>
      </c>
      <c r="J21" s="17"/>
      <c r="K21" s="28"/>
      <c r="L21" s="27">
        <f t="shared" si="3"/>
        <v>0</v>
      </c>
      <c r="M21" s="29">
        <f t="shared" si="4"/>
        <v>0</v>
      </c>
      <c r="N21" s="29">
        <f t="shared" si="5"/>
        <v>0</v>
      </c>
    </row>
    <row r="22" spans="1:14" ht="100.5" customHeight="1" x14ac:dyDescent="0.2">
      <c r="A22" s="2">
        <v>16</v>
      </c>
      <c r="B22" s="12" t="s">
        <v>39</v>
      </c>
      <c r="C22" s="2" t="s">
        <v>10</v>
      </c>
      <c r="D22" s="13">
        <v>61.41</v>
      </c>
      <c r="E22" s="13">
        <v>19.91</v>
      </c>
      <c r="F22" s="13">
        <f t="shared" si="0"/>
        <v>81.319999999999993</v>
      </c>
      <c r="G22" s="13">
        <f t="shared" si="1"/>
        <v>97.583999999999989</v>
      </c>
      <c r="H22" s="14">
        <f t="shared" si="1"/>
        <v>121.97999999999999</v>
      </c>
      <c r="I22" s="31">
        <f t="shared" si="2"/>
        <v>121.97999999999999</v>
      </c>
      <c r="J22" s="27"/>
      <c r="K22" s="28"/>
      <c r="L22" s="27">
        <f t="shared" si="3"/>
        <v>0</v>
      </c>
      <c r="M22" s="29">
        <f t="shared" si="4"/>
        <v>0</v>
      </c>
      <c r="N22" s="29">
        <f t="shared" si="5"/>
        <v>0</v>
      </c>
    </row>
    <row r="23" spans="1:14" ht="57.75" customHeight="1" x14ac:dyDescent="0.2">
      <c r="A23" s="2">
        <v>17</v>
      </c>
      <c r="B23" s="12" t="s">
        <v>53</v>
      </c>
      <c r="C23" s="2" t="s">
        <v>16</v>
      </c>
      <c r="D23" s="13">
        <v>13</v>
      </c>
      <c r="E23" s="13">
        <v>126</v>
      </c>
      <c r="F23" s="13">
        <f t="shared" si="0"/>
        <v>139</v>
      </c>
      <c r="G23" s="13">
        <f t="shared" si="1"/>
        <v>166.8</v>
      </c>
      <c r="H23" s="14">
        <f t="shared" si="1"/>
        <v>208.5</v>
      </c>
      <c r="I23" s="31">
        <f t="shared" si="2"/>
        <v>208.5</v>
      </c>
      <c r="J23" s="27"/>
      <c r="K23" s="28"/>
      <c r="L23" s="27">
        <f t="shared" si="3"/>
        <v>0</v>
      </c>
      <c r="M23" s="29">
        <f t="shared" si="4"/>
        <v>0</v>
      </c>
      <c r="N23" s="29">
        <f t="shared" si="5"/>
        <v>0</v>
      </c>
    </row>
    <row r="24" spans="1:14" ht="44.1" customHeight="1" x14ac:dyDescent="0.2">
      <c r="A24" s="2">
        <v>18</v>
      </c>
      <c r="B24" s="12" t="s">
        <v>54</v>
      </c>
      <c r="C24" s="2" t="s">
        <v>16</v>
      </c>
      <c r="D24" s="13">
        <v>245</v>
      </c>
      <c r="E24" s="13">
        <v>62</v>
      </c>
      <c r="F24" s="13">
        <f t="shared" si="0"/>
        <v>307</v>
      </c>
      <c r="G24" s="13">
        <f t="shared" si="1"/>
        <v>368.4</v>
      </c>
      <c r="H24" s="14">
        <f t="shared" si="1"/>
        <v>460.5</v>
      </c>
      <c r="I24" s="31">
        <f t="shared" si="2"/>
        <v>460.5</v>
      </c>
      <c r="J24" s="27"/>
      <c r="K24" s="28"/>
      <c r="L24" s="27">
        <f t="shared" si="3"/>
        <v>0</v>
      </c>
      <c r="M24" s="29">
        <f t="shared" si="4"/>
        <v>0</v>
      </c>
      <c r="N24" s="29">
        <f t="shared" si="5"/>
        <v>0</v>
      </c>
    </row>
    <row r="25" spans="1:14" ht="44.1" customHeight="1" x14ac:dyDescent="0.2">
      <c r="A25" s="2">
        <v>19</v>
      </c>
      <c r="B25" s="12" t="s">
        <v>50</v>
      </c>
      <c r="C25" s="2" t="s">
        <v>10</v>
      </c>
      <c r="D25" s="13">
        <v>62.64</v>
      </c>
      <c r="E25" s="13">
        <v>21.4</v>
      </c>
      <c r="F25" s="13">
        <f t="shared" si="0"/>
        <v>84.039999999999992</v>
      </c>
      <c r="G25" s="13">
        <f t="shared" si="1"/>
        <v>100.84799999999998</v>
      </c>
      <c r="H25" s="14">
        <f t="shared" si="1"/>
        <v>126.05999999999997</v>
      </c>
      <c r="I25" s="31">
        <f t="shared" si="2"/>
        <v>126.05999999999997</v>
      </c>
      <c r="J25" s="27"/>
      <c r="K25" s="28"/>
      <c r="L25" s="27">
        <f t="shared" si="3"/>
        <v>0</v>
      </c>
      <c r="M25" s="29">
        <f t="shared" si="4"/>
        <v>0</v>
      </c>
      <c r="N25" s="29">
        <f t="shared" si="5"/>
        <v>0</v>
      </c>
    </row>
    <row r="26" spans="1:14" ht="44.1" customHeight="1" x14ac:dyDescent="0.2">
      <c r="A26" s="2">
        <v>20</v>
      </c>
      <c r="B26" s="12" t="s">
        <v>21</v>
      </c>
      <c r="C26" s="2" t="s">
        <v>16</v>
      </c>
      <c r="D26" s="13">
        <v>2</v>
      </c>
      <c r="E26" s="13"/>
      <c r="F26" s="13">
        <f t="shared" si="0"/>
        <v>2</v>
      </c>
      <c r="G26" s="13">
        <f t="shared" si="1"/>
        <v>2.4</v>
      </c>
      <c r="H26" s="14">
        <f t="shared" si="1"/>
        <v>3</v>
      </c>
      <c r="I26" s="31">
        <f t="shared" si="2"/>
        <v>3</v>
      </c>
      <c r="J26" s="27"/>
      <c r="K26" s="18"/>
      <c r="L26" s="27">
        <f t="shared" si="3"/>
        <v>0</v>
      </c>
      <c r="M26" s="29">
        <f t="shared" si="4"/>
        <v>0</v>
      </c>
      <c r="N26" s="29">
        <f t="shared" si="5"/>
        <v>0</v>
      </c>
    </row>
    <row r="27" spans="1:14" ht="65.25" customHeight="1" x14ac:dyDescent="0.2">
      <c r="A27" s="2">
        <v>21</v>
      </c>
      <c r="B27" s="12" t="s">
        <v>51</v>
      </c>
      <c r="C27" s="2" t="s">
        <v>10</v>
      </c>
      <c r="D27" s="13">
        <v>2055</v>
      </c>
      <c r="E27" s="13">
        <v>1483</v>
      </c>
      <c r="F27" s="13">
        <f t="shared" si="0"/>
        <v>3538</v>
      </c>
      <c r="G27" s="13">
        <f t="shared" si="1"/>
        <v>4245.6000000000004</v>
      </c>
      <c r="H27" s="14">
        <f t="shared" si="1"/>
        <v>5307</v>
      </c>
      <c r="I27" s="31">
        <v>6800</v>
      </c>
      <c r="J27" s="27"/>
      <c r="K27" s="28"/>
      <c r="L27" s="27">
        <f t="shared" si="3"/>
        <v>0</v>
      </c>
      <c r="M27" s="29">
        <f t="shared" si="4"/>
        <v>0</v>
      </c>
      <c r="N27" s="29">
        <f t="shared" si="5"/>
        <v>0</v>
      </c>
    </row>
    <row r="28" spans="1:14" ht="44.1" customHeight="1" x14ac:dyDescent="0.2">
      <c r="A28" s="2">
        <v>23</v>
      </c>
      <c r="B28" s="12" t="s">
        <v>22</v>
      </c>
      <c r="C28" s="2" t="s">
        <v>10</v>
      </c>
      <c r="D28" s="13">
        <v>2.8</v>
      </c>
      <c r="E28" s="13">
        <v>7.8</v>
      </c>
      <c r="F28" s="13">
        <f t="shared" si="0"/>
        <v>10.6</v>
      </c>
      <c r="G28" s="13">
        <f t="shared" si="1"/>
        <v>12.719999999999999</v>
      </c>
      <c r="H28" s="14">
        <f t="shared" si="1"/>
        <v>15.899999999999999</v>
      </c>
      <c r="I28" s="31">
        <f t="shared" si="2"/>
        <v>15.899999999999999</v>
      </c>
      <c r="J28" s="27"/>
      <c r="K28" s="28"/>
      <c r="L28" s="27">
        <f t="shared" si="3"/>
        <v>0</v>
      </c>
      <c r="M28" s="29">
        <f t="shared" si="4"/>
        <v>0</v>
      </c>
      <c r="N28" s="29">
        <f t="shared" si="5"/>
        <v>0</v>
      </c>
    </row>
    <row r="29" spans="1:14" ht="44.1" customHeight="1" x14ac:dyDescent="0.2">
      <c r="A29" s="2">
        <v>25</v>
      </c>
      <c r="B29" s="12" t="s">
        <v>30</v>
      </c>
      <c r="C29" s="2" t="s">
        <v>10</v>
      </c>
      <c r="D29" s="13">
        <v>222.6</v>
      </c>
      <c r="E29" s="13">
        <v>40.25</v>
      </c>
      <c r="F29" s="13">
        <f t="shared" si="0"/>
        <v>262.85000000000002</v>
      </c>
      <c r="G29" s="13">
        <f t="shared" si="1"/>
        <v>315.42</v>
      </c>
      <c r="H29" s="14">
        <f t="shared" si="1"/>
        <v>394.27500000000003</v>
      </c>
      <c r="I29" s="31">
        <f t="shared" si="2"/>
        <v>394.27500000000003</v>
      </c>
      <c r="J29" s="27"/>
      <c r="K29" s="28"/>
      <c r="L29" s="27">
        <f t="shared" si="3"/>
        <v>0</v>
      </c>
      <c r="M29" s="29">
        <f t="shared" si="4"/>
        <v>0</v>
      </c>
      <c r="N29" s="29">
        <f t="shared" si="5"/>
        <v>0</v>
      </c>
    </row>
    <row r="30" spans="1:14" ht="63.75" customHeight="1" x14ac:dyDescent="0.2">
      <c r="A30" s="2">
        <v>26</v>
      </c>
      <c r="B30" s="12" t="s">
        <v>32</v>
      </c>
      <c r="C30" s="2" t="s">
        <v>16</v>
      </c>
      <c r="D30" s="13">
        <v>20</v>
      </c>
      <c r="E30" s="13">
        <v>4</v>
      </c>
      <c r="F30" s="13">
        <f t="shared" si="0"/>
        <v>24</v>
      </c>
      <c r="G30" s="13">
        <f t="shared" si="1"/>
        <v>28.8</v>
      </c>
      <c r="H30" s="14">
        <f t="shared" si="1"/>
        <v>36</v>
      </c>
      <c r="I30" s="31">
        <f t="shared" si="2"/>
        <v>36</v>
      </c>
      <c r="J30" s="27"/>
      <c r="K30" s="28"/>
      <c r="L30" s="27">
        <f t="shared" si="3"/>
        <v>0</v>
      </c>
      <c r="M30" s="29">
        <f t="shared" si="4"/>
        <v>0</v>
      </c>
      <c r="N30" s="29">
        <f t="shared" si="5"/>
        <v>0</v>
      </c>
    </row>
    <row r="31" spans="1:14" ht="44.1" customHeight="1" x14ac:dyDescent="0.2">
      <c r="A31" s="2">
        <v>27</v>
      </c>
      <c r="B31" s="12" t="s">
        <v>35</v>
      </c>
      <c r="C31" s="2" t="s">
        <v>16</v>
      </c>
      <c r="D31" s="13">
        <v>207</v>
      </c>
      <c r="E31" s="13">
        <v>152</v>
      </c>
      <c r="F31" s="13">
        <f t="shared" si="0"/>
        <v>359</v>
      </c>
      <c r="G31" s="13">
        <f t="shared" si="1"/>
        <v>430.8</v>
      </c>
      <c r="H31" s="14">
        <f t="shared" si="1"/>
        <v>538.5</v>
      </c>
      <c r="I31" s="31">
        <f t="shared" si="2"/>
        <v>538.5</v>
      </c>
      <c r="J31" s="27"/>
      <c r="K31" s="28"/>
      <c r="L31" s="27">
        <f t="shared" si="3"/>
        <v>0</v>
      </c>
      <c r="M31" s="29">
        <f t="shared" si="4"/>
        <v>0</v>
      </c>
      <c r="N31" s="29">
        <f t="shared" si="5"/>
        <v>0</v>
      </c>
    </row>
    <row r="32" spans="1:14" ht="44.1" customHeight="1" x14ac:dyDescent="0.2">
      <c r="A32" s="2">
        <v>28</v>
      </c>
      <c r="B32" s="12" t="s">
        <v>23</v>
      </c>
      <c r="C32" s="2" t="s">
        <v>10</v>
      </c>
      <c r="D32" s="13">
        <v>116.06</v>
      </c>
      <c r="E32" s="13">
        <v>152</v>
      </c>
      <c r="F32" s="13">
        <f t="shared" si="0"/>
        <v>268.06</v>
      </c>
      <c r="G32" s="13">
        <f t="shared" si="1"/>
        <v>321.67200000000003</v>
      </c>
      <c r="H32" s="14">
        <f t="shared" si="1"/>
        <v>402.09000000000003</v>
      </c>
      <c r="I32" s="31">
        <f t="shared" si="2"/>
        <v>402.09000000000003</v>
      </c>
      <c r="J32" s="27"/>
      <c r="K32" s="28"/>
      <c r="L32" s="27">
        <f t="shared" si="3"/>
        <v>0</v>
      </c>
      <c r="M32" s="29">
        <f t="shared" si="4"/>
        <v>0</v>
      </c>
      <c r="N32" s="29">
        <f t="shared" si="5"/>
        <v>0</v>
      </c>
    </row>
    <row r="33" spans="1:14" ht="44.1" customHeight="1" x14ac:dyDescent="0.2">
      <c r="A33" s="2">
        <v>29</v>
      </c>
      <c r="B33" s="12" t="s">
        <v>37</v>
      </c>
      <c r="C33" s="2" t="s">
        <v>10</v>
      </c>
      <c r="D33" s="13">
        <v>27.46</v>
      </c>
      <c r="E33" s="13">
        <v>45</v>
      </c>
      <c r="F33" s="13">
        <f t="shared" si="0"/>
        <v>72.460000000000008</v>
      </c>
      <c r="G33" s="13">
        <f t="shared" si="1"/>
        <v>86.952000000000012</v>
      </c>
      <c r="H33" s="14">
        <f t="shared" si="1"/>
        <v>108.69000000000001</v>
      </c>
      <c r="I33" s="31">
        <f t="shared" si="2"/>
        <v>108.69000000000001</v>
      </c>
      <c r="J33" s="27"/>
      <c r="K33" s="28"/>
      <c r="L33" s="27">
        <f t="shared" si="3"/>
        <v>0</v>
      </c>
      <c r="M33" s="29">
        <f t="shared" si="4"/>
        <v>0</v>
      </c>
      <c r="N33" s="29">
        <f t="shared" si="5"/>
        <v>0</v>
      </c>
    </row>
    <row r="34" spans="1:14" ht="60" customHeight="1" x14ac:dyDescent="0.2">
      <c r="A34" s="2">
        <v>30</v>
      </c>
      <c r="B34" s="12" t="s">
        <v>46</v>
      </c>
      <c r="C34" s="2" t="s">
        <v>16</v>
      </c>
      <c r="D34" s="13">
        <v>155</v>
      </c>
      <c r="E34" s="13">
        <v>45</v>
      </c>
      <c r="F34" s="13">
        <f t="shared" si="0"/>
        <v>200</v>
      </c>
      <c r="G34" s="13">
        <f t="shared" si="1"/>
        <v>240</v>
      </c>
      <c r="H34" s="14">
        <f t="shared" si="1"/>
        <v>300</v>
      </c>
      <c r="I34" s="31">
        <f t="shared" si="2"/>
        <v>300</v>
      </c>
      <c r="J34" s="27"/>
      <c r="K34" s="28"/>
      <c r="L34" s="27">
        <f t="shared" si="3"/>
        <v>0</v>
      </c>
      <c r="M34" s="29">
        <f t="shared" si="4"/>
        <v>0</v>
      </c>
      <c r="N34" s="29">
        <f t="shared" si="5"/>
        <v>0</v>
      </c>
    </row>
    <row r="35" spans="1:14" ht="44.1" customHeight="1" x14ac:dyDescent="0.2">
      <c r="A35" s="2">
        <v>31</v>
      </c>
      <c r="B35" s="12" t="s">
        <v>55</v>
      </c>
      <c r="C35" s="2" t="s">
        <v>16</v>
      </c>
      <c r="D35" s="13">
        <v>10</v>
      </c>
      <c r="E35" s="13"/>
      <c r="F35" s="13">
        <f t="shared" si="0"/>
        <v>10</v>
      </c>
      <c r="G35" s="13">
        <f t="shared" si="1"/>
        <v>12</v>
      </c>
      <c r="H35" s="14">
        <f t="shared" si="1"/>
        <v>15</v>
      </c>
      <c r="I35" s="31">
        <f t="shared" si="2"/>
        <v>15</v>
      </c>
      <c r="J35" s="27"/>
      <c r="K35" s="28"/>
      <c r="L35" s="27">
        <f t="shared" si="3"/>
        <v>0</v>
      </c>
      <c r="M35" s="29">
        <f t="shared" si="4"/>
        <v>0</v>
      </c>
      <c r="N35" s="29">
        <f t="shared" si="5"/>
        <v>0</v>
      </c>
    </row>
    <row r="36" spans="1:14" ht="44.1" customHeight="1" x14ac:dyDescent="0.2">
      <c r="A36" s="2">
        <v>32</v>
      </c>
      <c r="B36" s="12" t="s">
        <v>56</v>
      </c>
      <c r="C36" s="2" t="s">
        <v>16</v>
      </c>
      <c r="D36" s="13">
        <v>10</v>
      </c>
      <c r="E36" s="13">
        <v>1</v>
      </c>
      <c r="F36" s="13">
        <f t="shared" si="0"/>
        <v>11</v>
      </c>
      <c r="G36" s="13">
        <f t="shared" si="1"/>
        <v>13.2</v>
      </c>
      <c r="H36" s="14">
        <f t="shared" si="1"/>
        <v>16.5</v>
      </c>
      <c r="I36" s="31">
        <f t="shared" si="2"/>
        <v>16.5</v>
      </c>
      <c r="J36" s="27"/>
      <c r="K36" s="28"/>
      <c r="L36" s="27">
        <f t="shared" si="3"/>
        <v>0</v>
      </c>
      <c r="M36" s="29">
        <f t="shared" si="4"/>
        <v>0</v>
      </c>
      <c r="N36" s="29">
        <f t="shared" si="5"/>
        <v>0</v>
      </c>
    </row>
    <row r="37" spans="1:14" ht="44.25" customHeight="1" x14ac:dyDescent="0.2">
      <c r="A37" s="2">
        <v>33</v>
      </c>
      <c r="B37" s="12" t="s">
        <v>47</v>
      </c>
      <c r="C37" s="2" t="s">
        <v>16</v>
      </c>
      <c r="D37" s="13">
        <v>54</v>
      </c>
      <c r="E37" s="13">
        <v>91</v>
      </c>
      <c r="F37" s="13">
        <f t="shared" si="0"/>
        <v>145</v>
      </c>
      <c r="G37" s="13">
        <f t="shared" si="1"/>
        <v>174</v>
      </c>
      <c r="H37" s="14">
        <f t="shared" si="1"/>
        <v>217.5</v>
      </c>
      <c r="I37" s="31">
        <f t="shared" si="2"/>
        <v>217.5</v>
      </c>
      <c r="J37" s="27"/>
      <c r="K37" s="28"/>
      <c r="L37" s="27">
        <f t="shared" si="3"/>
        <v>0</v>
      </c>
      <c r="M37" s="29">
        <f t="shared" si="4"/>
        <v>0</v>
      </c>
      <c r="N37" s="29">
        <f t="shared" si="5"/>
        <v>0</v>
      </c>
    </row>
    <row r="38" spans="1:14" ht="44.1" customHeight="1" x14ac:dyDescent="0.2">
      <c r="A38" s="2">
        <v>34</v>
      </c>
      <c r="B38" s="12" t="s">
        <v>48</v>
      </c>
      <c r="C38" s="2" t="s">
        <v>16</v>
      </c>
      <c r="D38" s="13">
        <v>30</v>
      </c>
      <c r="E38" s="13"/>
      <c r="F38" s="13">
        <f t="shared" si="0"/>
        <v>30</v>
      </c>
      <c r="G38" s="13">
        <f t="shared" si="1"/>
        <v>36</v>
      </c>
      <c r="H38" s="14">
        <f t="shared" si="1"/>
        <v>45</v>
      </c>
      <c r="I38" s="31">
        <f t="shared" si="2"/>
        <v>45</v>
      </c>
      <c r="J38" s="27"/>
      <c r="K38" s="28"/>
      <c r="L38" s="27">
        <f t="shared" si="3"/>
        <v>0</v>
      </c>
      <c r="M38" s="29">
        <f t="shared" si="4"/>
        <v>0</v>
      </c>
      <c r="N38" s="29">
        <f t="shared" si="5"/>
        <v>0</v>
      </c>
    </row>
    <row r="39" spans="1:14" ht="44.1" customHeight="1" x14ac:dyDescent="0.2">
      <c r="A39" s="32">
        <v>35</v>
      </c>
      <c r="B39" s="33" t="s">
        <v>57</v>
      </c>
      <c r="C39" s="32" t="s">
        <v>16</v>
      </c>
      <c r="D39" s="34">
        <v>163</v>
      </c>
      <c r="E39" s="34">
        <v>103</v>
      </c>
      <c r="F39" s="34">
        <f t="shared" si="0"/>
        <v>266</v>
      </c>
      <c r="G39" s="34">
        <f t="shared" si="1"/>
        <v>319.2</v>
      </c>
      <c r="H39" s="35">
        <f t="shared" si="1"/>
        <v>399</v>
      </c>
      <c r="I39" s="36">
        <f t="shared" si="2"/>
        <v>399</v>
      </c>
      <c r="J39" s="37"/>
      <c r="K39" s="38"/>
      <c r="L39" s="37">
        <f t="shared" si="3"/>
        <v>0</v>
      </c>
      <c r="M39" s="39">
        <f t="shared" si="4"/>
        <v>0</v>
      </c>
      <c r="N39" s="39">
        <f t="shared" si="5"/>
        <v>0</v>
      </c>
    </row>
    <row r="40" spans="1:14" s="23" customFormat="1" ht="57" customHeight="1" x14ac:dyDescent="0.2">
      <c r="A40" s="40">
        <v>43</v>
      </c>
      <c r="B40" s="41" t="s">
        <v>68</v>
      </c>
      <c r="C40" s="40" t="s">
        <v>10</v>
      </c>
      <c r="D40" s="42"/>
      <c r="E40" s="42">
        <v>46</v>
      </c>
      <c r="F40" s="42">
        <f t="shared" si="0"/>
        <v>46</v>
      </c>
      <c r="G40" s="42">
        <f t="shared" si="1"/>
        <v>55.2</v>
      </c>
      <c r="H40" s="43">
        <f t="shared" si="1"/>
        <v>69</v>
      </c>
      <c r="I40" s="44">
        <f t="shared" si="2"/>
        <v>69</v>
      </c>
      <c r="J40" s="45"/>
      <c r="K40" s="46"/>
      <c r="L40" s="45">
        <f t="shared" si="3"/>
        <v>0</v>
      </c>
      <c r="M40" s="47">
        <f t="shared" si="4"/>
        <v>0</v>
      </c>
      <c r="N40" s="47">
        <f t="shared" si="5"/>
        <v>0</v>
      </c>
    </row>
    <row r="41" spans="1:14" ht="44.1" customHeight="1" x14ac:dyDescent="0.2">
      <c r="A41" s="2">
        <v>39</v>
      </c>
      <c r="B41" s="12" t="s">
        <v>69</v>
      </c>
      <c r="C41" s="12" t="s">
        <v>10</v>
      </c>
      <c r="D41" s="13"/>
      <c r="E41" s="13">
        <v>1.84</v>
      </c>
      <c r="F41" s="13">
        <f t="shared" si="0"/>
        <v>1.84</v>
      </c>
      <c r="G41" s="13">
        <f t="shared" ref="G41:H56" si="6">(F41*G$7)+F41</f>
        <v>2.2080000000000002</v>
      </c>
      <c r="H41" s="14">
        <f t="shared" si="6"/>
        <v>2.7600000000000002</v>
      </c>
      <c r="I41" s="31">
        <f t="shared" si="2"/>
        <v>2.7600000000000002</v>
      </c>
      <c r="J41" s="27"/>
      <c r="K41" s="28"/>
      <c r="L41" s="27">
        <f t="shared" si="3"/>
        <v>0</v>
      </c>
      <c r="M41" s="29">
        <f t="shared" si="4"/>
        <v>0</v>
      </c>
      <c r="N41" s="29">
        <f t="shared" si="5"/>
        <v>0</v>
      </c>
    </row>
    <row r="42" spans="1:14" ht="57.75" customHeight="1" x14ac:dyDescent="0.2">
      <c r="A42" s="2">
        <v>40</v>
      </c>
      <c r="B42" s="12" t="s">
        <v>70</v>
      </c>
      <c r="C42" s="12" t="s">
        <v>10</v>
      </c>
      <c r="D42" s="13"/>
      <c r="E42" s="13">
        <v>18</v>
      </c>
      <c r="F42" s="13">
        <f t="shared" si="0"/>
        <v>18</v>
      </c>
      <c r="G42" s="13">
        <f t="shared" si="6"/>
        <v>21.6</v>
      </c>
      <c r="H42" s="14">
        <f t="shared" si="6"/>
        <v>27</v>
      </c>
      <c r="I42" s="31">
        <f t="shared" si="2"/>
        <v>27</v>
      </c>
      <c r="J42" s="27"/>
      <c r="K42" s="28"/>
      <c r="L42" s="27">
        <f t="shared" si="3"/>
        <v>0</v>
      </c>
      <c r="M42" s="29">
        <f t="shared" si="4"/>
        <v>0</v>
      </c>
      <c r="N42" s="29">
        <f t="shared" si="5"/>
        <v>0</v>
      </c>
    </row>
    <row r="43" spans="1:14" ht="44.1" customHeight="1" x14ac:dyDescent="0.2">
      <c r="A43" s="2">
        <v>41</v>
      </c>
      <c r="B43" s="12" t="s">
        <v>58</v>
      </c>
      <c r="C43" s="12" t="s">
        <v>16</v>
      </c>
      <c r="D43" s="13"/>
      <c r="E43" s="13">
        <v>9</v>
      </c>
      <c r="F43" s="13">
        <f t="shared" si="0"/>
        <v>9</v>
      </c>
      <c r="G43" s="13">
        <f t="shared" si="6"/>
        <v>10.8</v>
      </c>
      <c r="H43" s="14">
        <f t="shared" si="6"/>
        <v>13.5</v>
      </c>
      <c r="I43" s="31">
        <f t="shared" si="2"/>
        <v>13.5</v>
      </c>
      <c r="J43" s="27"/>
      <c r="K43" s="28"/>
      <c r="L43" s="27">
        <f t="shared" si="3"/>
        <v>0</v>
      </c>
      <c r="M43" s="29">
        <f t="shared" si="4"/>
        <v>0</v>
      </c>
      <c r="N43" s="29">
        <f t="shared" si="5"/>
        <v>0</v>
      </c>
    </row>
    <row r="44" spans="1:14" ht="44.1" customHeight="1" x14ac:dyDescent="0.2">
      <c r="A44" s="2">
        <v>42</v>
      </c>
      <c r="B44" s="12" t="s">
        <v>24</v>
      </c>
      <c r="C44" s="12" t="s">
        <v>10</v>
      </c>
      <c r="D44" s="13"/>
      <c r="E44" s="13">
        <v>5.14</v>
      </c>
      <c r="F44" s="13">
        <f t="shared" si="0"/>
        <v>5.14</v>
      </c>
      <c r="G44" s="13">
        <f t="shared" si="6"/>
        <v>6.1679999999999993</v>
      </c>
      <c r="H44" s="14">
        <f t="shared" si="6"/>
        <v>7.7099999999999991</v>
      </c>
      <c r="I44" s="31">
        <f t="shared" si="2"/>
        <v>7.7099999999999991</v>
      </c>
      <c r="J44" s="27"/>
      <c r="K44" s="28"/>
      <c r="L44" s="27">
        <f t="shared" si="3"/>
        <v>0</v>
      </c>
      <c r="M44" s="29">
        <f t="shared" si="4"/>
        <v>0</v>
      </c>
      <c r="N44" s="29">
        <f t="shared" si="5"/>
        <v>0</v>
      </c>
    </row>
    <row r="45" spans="1:14" ht="44.1" customHeight="1" x14ac:dyDescent="0.2">
      <c r="A45" s="2">
        <v>43</v>
      </c>
      <c r="B45" s="12" t="s">
        <v>40</v>
      </c>
      <c r="C45" s="12" t="s">
        <v>10</v>
      </c>
      <c r="D45" s="13"/>
      <c r="E45" s="13">
        <v>133</v>
      </c>
      <c r="F45" s="13">
        <f t="shared" si="0"/>
        <v>133</v>
      </c>
      <c r="G45" s="13">
        <f t="shared" si="6"/>
        <v>159.6</v>
      </c>
      <c r="H45" s="14">
        <f t="shared" si="6"/>
        <v>199.5</v>
      </c>
      <c r="I45" s="31">
        <f t="shared" si="2"/>
        <v>199.5</v>
      </c>
      <c r="J45" s="27"/>
      <c r="K45" s="28"/>
      <c r="L45" s="27">
        <f t="shared" si="3"/>
        <v>0</v>
      </c>
      <c r="M45" s="29">
        <f t="shared" si="4"/>
        <v>0</v>
      </c>
      <c r="N45" s="29">
        <f t="shared" si="5"/>
        <v>0</v>
      </c>
    </row>
    <row r="46" spans="1:14" ht="44.1" customHeight="1" x14ac:dyDescent="0.2">
      <c r="A46" s="2">
        <v>44</v>
      </c>
      <c r="B46" s="12" t="s">
        <v>49</v>
      </c>
      <c r="C46" s="12" t="s">
        <v>16</v>
      </c>
      <c r="D46" s="13"/>
      <c r="E46" s="13">
        <v>55</v>
      </c>
      <c r="F46" s="13">
        <f t="shared" si="0"/>
        <v>55</v>
      </c>
      <c r="G46" s="13">
        <f t="shared" si="6"/>
        <v>66</v>
      </c>
      <c r="H46" s="14">
        <f t="shared" si="6"/>
        <v>82.5</v>
      </c>
      <c r="I46" s="31">
        <f t="shared" si="2"/>
        <v>82.5</v>
      </c>
      <c r="J46" s="27"/>
      <c r="K46" s="28"/>
      <c r="L46" s="27">
        <f t="shared" si="3"/>
        <v>0</v>
      </c>
      <c r="M46" s="29">
        <f t="shared" si="4"/>
        <v>0</v>
      </c>
      <c r="N46" s="29">
        <f t="shared" si="5"/>
        <v>0</v>
      </c>
    </row>
    <row r="47" spans="1:14" ht="44.1" customHeight="1" x14ac:dyDescent="0.2">
      <c r="A47" s="2">
        <v>45</v>
      </c>
      <c r="B47" s="12" t="s">
        <v>67</v>
      </c>
      <c r="C47" s="12" t="s">
        <v>16</v>
      </c>
      <c r="D47" s="13"/>
      <c r="E47" s="13">
        <v>8</v>
      </c>
      <c r="F47" s="13">
        <f t="shared" si="0"/>
        <v>8</v>
      </c>
      <c r="G47" s="13">
        <f t="shared" si="6"/>
        <v>9.6</v>
      </c>
      <c r="H47" s="14">
        <f t="shared" si="6"/>
        <v>12</v>
      </c>
      <c r="I47" s="31">
        <f t="shared" si="2"/>
        <v>12</v>
      </c>
      <c r="J47" s="27"/>
      <c r="K47" s="28"/>
      <c r="L47" s="27">
        <f t="shared" si="3"/>
        <v>0</v>
      </c>
      <c r="M47" s="29">
        <f t="shared" si="4"/>
        <v>0</v>
      </c>
      <c r="N47" s="29">
        <f t="shared" si="5"/>
        <v>0</v>
      </c>
    </row>
    <row r="48" spans="1:14" ht="44.1" customHeight="1" x14ac:dyDescent="0.2">
      <c r="A48" s="2">
        <v>46</v>
      </c>
      <c r="B48" s="12" t="s">
        <v>41</v>
      </c>
      <c r="C48" s="12" t="s">
        <v>10</v>
      </c>
      <c r="D48" s="13"/>
      <c r="E48" s="13">
        <v>2</v>
      </c>
      <c r="F48" s="13">
        <f t="shared" si="0"/>
        <v>2</v>
      </c>
      <c r="G48" s="13">
        <f t="shared" si="6"/>
        <v>2.4</v>
      </c>
      <c r="H48" s="14">
        <f t="shared" si="6"/>
        <v>3</v>
      </c>
      <c r="I48" s="31">
        <f t="shared" si="2"/>
        <v>3</v>
      </c>
      <c r="J48" s="27"/>
      <c r="K48" s="28"/>
      <c r="L48" s="27">
        <f t="shared" si="3"/>
        <v>0</v>
      </c>
      <c r="M48" s="29">
        <f t="shared" si="4"/>
        <v>0</v>
      </c>
      <c r="N48" s="29">
        <f t="shared" si="5"/>
        <v>0</v>
      </c>
    </row>
    <row r="49" spans="1:14" ht="44.1" customHeight="1" x14ac:dyDescent="0.2">
      <c r="A49" s="2">
        <v>47</v>
      </c>
      <c r="B49" s="12" t="s">
        <v>71</v>
      </c>
      <c r="C49" s="12" t="s">
        <v>10</v>
      </c>
      <c r="D49" s="13"/>
      <c r="E49" s="13">
        <v>2</v>
      </c>
      <c r="F49" s="13">
        <f t="shared" si="0"/>
        <v>2</v>
      </c>
      <c r="G49" s="13">
        <f t="shared" si="6"/>
        <v>2.4</v>
      </c>
      <c r="H49" s="14">
        <f t="shared" si="6"/>
        <v>3</v>
      </c>
      <c r="I49" s="31">
        <f t="shared" si="2"/>
        <v>3</v>
      </c>
      <c r="J49" s="27"/>
      <c r="K49" s="28"/>
      <c r="L49" s="27">
        <f t="shared" si="3"/>
        <v>0</v>
      </c>
      <c r="M49" s="29">
        <f t="shared" si="4"/>
        <v>0</v>
      </c>
      <c r="N49" s="29">
        <f t="shared" si="5"/>
        <v>0</v>
      </c>
    </row>
    <row r="50" spans="1:14" ht="44.1" customHeight="1" x14ac:dyDescent="0.2">
      <c r="A50" s="2">
        <v>48</v>
      </c>
      <c r="B50" s="12" t="s">
        <v>42</v>
      </c>
      <c r="C50" s="12" t="s">
        <v>10</v>
      </c>
      <c r="D50" s="13"/>
      <c r="E50" s="13">
        <v>42</v>
      </c>
      <c r="F50" s="13">
        <f t="shared" si="0"/>
        <v>42</v>
      </c>
      <c r="G50" s="13">
        <f t="shared" si="6"/>
        <v>50.4</v>
      </c>
      <c r="H50" s="14">
        <f t="shared" si="6"/>
        <v>63</v>
      </c>
      <c r="I50" s="31">
        <f t="shared" si="2"/>
        <v>63</v>
      </c>
      <c r="J50" s="27"/>
      <c r="K50" s="28"/>
      <c r="L50" s="27">
        <f t="shared" si="3"/>
        <v>0</v>
      </c>
      <c r="M50" s="29">
        <f t="shared" si="4"/>
        <v>0</v>
      </c>
      <c r="N50" s="29">
        <f t="shared" si="5"/>
        <v>0</v>
      </c>
    </row>
    <row r="51" spans="1:14" ht="44.1" customHeight="1" x14ac:dyDescent="0.2">
      <c r="A51" s="2">
        <v>49</v>
      </c>
      <c r="B51" s="12" t="s">
        <v>59</v>
      </c>
      <c r="C51" s="12" t="s">
        <v>10</v>
      </c>
      <c r="D51" s="13"/>
      <c r="E51" s="13">
        <v>36.770000000000003</v>
      </c>
      <c r="F51" s="13">
        <f t="shared" si="0"/>
        <v>36.770000000000003</v>
      </c>
      <c r="G51" s="13">
        <f t="shared" si="6"/>
        <v>44.124000000000002</v>
      </c>
      <c r="H51" s="14">
        <f t="shared" si="6"/>
        <v>55.155000000000001</v>
      </c>
      <c r="I51" s="31">
        <f t="shared" si="2"/>
        <v>55.155000000000001</v>
      </c>
      <c r="J51" s="27"/>
      <c r="K51" s="28"/>
      <c r="L51" s="27">
        <f t="shared" si="3"/>
        <v>0</v>
      </c>
      <c r="M51" s="29">
        <f t="shared" si="4"/>
        <v>0</v>
      </c>
      <c r="N51" s="29">
        <f t="shared" si="5"/>
        <v>0</v>
      </c>
    </row>
    <row r="52" spans="1:14" ht="74.25" customHeight="1" x14ac:dyDescent="0.2">
      <c r="A52" s="2">
        <v>50</v>
      </c>
      <c r="B52" s="12" t="s">
        <v>28</v>
      </c>
      <c r="C52" s="12" t="s">
        <v>10</v>
      </c>
      <c r="D52" s="13"/>
      <c r="E52" s="13">
        <v>122</v>
      </c>
      <c r="F52" s="13">
        <f t="shared" si="0"/>
        <v>122</v>
      </c>
      <c r="G52" s="13">
        <f t="shared" si="6"/>
        <v>146.4</v>
      </c>
      <c r="H52" s="14">
        <f t="shared" si="6"/>
        <v>183</v>
      </c>
      <c r="I52" s="31">
        <f t="shared" si="2"/>
        <v>183</v>
      </c>
      <c r="J52" s="27"/>
      <c r="K52" s="28"/>
      <c r="L52" s="27">
        <f t="shared" si="3"/>
        <v>0</v>
      </c>
      <c r="M52" s="29">
        <f t="shared" si="4"/>
        <v>0</v>
      </c>
      <c r="N52" s="29">
        <f t="shared" si="5"/>
        <v>0</v>
      </c>
    </row>
    <row r="53" spans="1:14" ht="44.1" customHeight="1" x14ac:dyDescent="0.2">
      <c r="A53" s="2">
        <v>51</v>
      </c>
      <c r="B53" s="12" t="s">
        <v>60</v>
      </c>
      <c r="C53" s="12" t="s">
        <v>10</v>
      </c>
      <c r="D53" s="13"/>
      <c r="E53" s="13">
        <v>41.02</v>
      </c>
      <c r="F53" s="13">
        <f t="shared" si="0"/>
        <v>41.02</v>
      </c>
      <c r="G53" s="13">
        <f t="shared" si="6"/>
        <v>49.224000000000004</v>
      </c>
      <c r="H53" s="14">
        <f t="shared" si="6"/>
        <v>61.53</v>
      </c>
      <c r="I53" s="31">
        <f t="shared" si="2"/>
        <v>61.53</v>
      </c>
      <c r="J53" s="27"/>
      <c r="K53" s="28"/>
      <c r="L53" s="27">
        <f t="shared" si="3"/>
        <v>0</v>
      </c>
      <c r="M53" s="29">
        <f t="shared" si="4"/>
        <v>0</v>
      </c>
      <c r="N53" s="29">
        <f t="shared" si="5"/>
        <v>0</v>
      </c>
    </row>
    <row r="54" spans="1:14" ht="44.1" customHeight="1" x14ac:dyDescent="0.2">
      <c r="A54" s="2">
        <v>52</v>
      </c>
      <c r="B54" s="12" t="s">
        <v>61</v>
      </c>
      <c r="C54" s="12" t="s">
        <v>10</v>
      </c>
      <c r="D54" s="13"/>
      <c r="E54" s="13">
        <v>30.72</v>
      </c>
      <c r="F54" s="13">
        <f t="shared" si="0"/>
        <v>30.72</v>
      </c>
      <c r="G54" s="13">
        <f t="shared" si="6"/>
        <v>36.863999999999997</v>
      </c>
      <c r="H54" s="14">
        <f t="shared" si="6"/>
        <v>46.08</v>
      </c>
      <c r="I54" s="31">
        <f t="shared" si="2"/>
        <v>46.08</v>
      </c>
      <c r="J54" s="27"/>
      <c r="K54" s="28"/>
      <c r="L54" s="27">
        <f t="shared" si="3"/>
        <v>0</v>
      </c>
      <c r="M54" s="29">
        <f t="shared" si="4"/>
        <v>0</v>
      </c>
      <c r="N54" s="29">
        <f t="shared" si="5"/>
        <v>0</v>
      </c>
    </row>
    <row r="55" spans="1:14" ht="44.1" customHeight="1" x14ac:dyDescent="0.2">
      <c r="A55" s="2">
        <v>53</v>
      </c>
      <c r="B55" s="12" t="s">
        <v>45</v>
      </c>
      <c r="C55" s="12" t="s">
        <v>10</v>
      </c>
      <c r="D55" s="13"/>
      <c r="E55" s="13">
        <v>23</v>
      </c>
      <c r="F55" s="13">
        <f t="shared" si="0"/>
        <v>23</v>
      </c>
      <c r="G55" s="13">
        <f t="shared" si="6"/>
        <v>27.6</v>
      </c>
      <c r="H55" s="14">
        <f t="shared" si="6"/>
        <v>34.5</v>
      </c>
      <c r="I55" s="31">
        <f t="shared" si="2"/>
        <v>34.5</v>
      </c>
      <c r="J55" s="27"/>
      <c r="K55" s="28"/>
      <c r="L55" s="27">
        <f t="shared" si="3"/>
        <v>0</v>
      </c>
      <c r="M55" s="29">
        <f t="shared" si="4"/>
        <v>0</v>
      </c>
      <c r="N55" s="29">
        <f t="shared" si="5"/>
        <v>0</v>
      </c>
    </row>
    <row r="56" spans="1:14" ht="44.1" customHeight="1" x14ac:dyDescent="0.2">
      <c r="A56" s="2">
        <v>54</v>
      </c>
      <c r="B56" s="12" t="s">
        <v>62</v>
      </c>
      <c r="C56" s="12" t="s">
        <v>10</v>
      </c>
      <c r="D56" s="13"/>
      <c r="E56" s="13">
        <v>4.88</v>
      </c>
      <c r="F56" s="13">
        <f t="shared" si="0"/>
        <v>4.88</v>
      </c>
      <c r="G56" s="13">
        <f t="shared" si="6"/>
        <v>5.8559999999999999</v>
      </c>
      <c r="H56" s="14">
        <f t="shared" si="6"/>
        <v>7.32</v>
      </c>
      <c r="I56" s="31">
        <f t="shared" si="2"/>
        <v>7.32</v>
      </c>
      <c r="J56" s="27"/>
      <c r="K56" s="28"/>
      <c r="L56" s="27">
        <f t="shared" si="3"/>
        <v>0</v>
      </c>
      <c r="M56" s="29">
        <f t="shared" si="4"/>
        <v>0</v>
      </c>
      <c r="N56" s="29">
        <f t="shared" si="5"/>
        <v>0</v>
      </c>
    </row>
    <row r="57" spans="1:14" ht="44.1" customHeight="1" x14ac:dyDescent="0.2">
      <c r="A57" s="2">
        <v>55</v>
      </c>
      <c r="B57" s="12" t="s">
        <v>43</v>
      </c>
      <c r="C57" s="12" t="s">
        <v>10</v>
      </c>
      <c r="D57" s="13"/>
      <c r="E57" s="13">
        <v>53.55</v>
      </c>
      <c r="F57" s="13">
        <f t="shared" si="0"/>
        <v>53.55</v>
      </c>
      <c r="G57" s="13">
        <f t="shared" ref="G57:H62" si="7">(F57*G$7)+F57</f>
        <v>64.259999999999991</v>
      </c>
      <c r="H57" s="14">
        <f t="shared" si="7"/>
        <v>80.324999999999989</v>
      </c>
      <c r="I57" s="31">
        <f t="shared" si="2"/>
        <v>80.324999999999989</v>
      </c>
      <c r="J57" s="27"/>
      <c r="K57" s="28"/>
      <c r="L57" s="27">
        <f t="shared" si="3"/>
        <v>0</v>
      </c>
      <c r="M57" s="29">
        <f t="shared" si="4"/>
        <v>0</v>
      </c>
      <c r="N57" s="29">
        <f t="shared" si="5"/>
        <v>0</v>
      </c>
    </row>
    <row r="58" spans="1:14" ht="44.1" customHeight="1" x14ac:dyDescent="0.2">
      <c r="A58" s="2">
        <v>56</v>
      </c>
      <c r="B58" s="12" t="s">
        <v>63</v>
      </c>
      <c r="C58" s="12" t="s">
        <v>10</v>
      </c>
      <c r="D58" s="13"/>
      <c r="E58" s="13">
        <v>67.7</v>
      </c>
      <c r="F58" s="13">
        <f t="shared" si="0"/>
        <v>67.7</v>
      </c>
      <c r="G58" s="13">
        <f t="shared" si="7"/>
        <v>81.240000000000009</v>
      </c>
      <c r="H58" s="14">
        <f t="shared" si="7"/>
        <v>101.55000000000001</v>
      </c>
      <c r="I58" s="31">
        <f t="shared" si="2"/>
        <v>101.55000000000001</v>
      </c>
      <c r="J58" s="27"/>
      <c r="K58" s="28"/>
      <c r="L58" s="27">
        <f t="shared" si="3"/>
        <v>0</v>
      </c>
      <c r="M58" s="29">
        <f t="shared" si="4"/>
        <v>0</v>
      </c>
      <c r="N58" s="29">
        <f t="shared" si="5"/>
        <v>0</v>
      </c>
    </row>
    <row r="59" spans="1:14" ht="44.1" customHeight="1" x14ac:dyDescent="0.2">
      <c r="A59" s="2">
        <v>57</v>
      </c>
      <c r="B59" s="12" t="s">
        <v>44</v>
      </c>
      <c r="C59" s="12" t="s">
        <v>10</v>
      </c>
      <c r="D59" s="13"/>
      <c r="E59" s="13">
        <v>6</v>
      </c>
      <c r="F59" s="13">
        <f t="shared" si="0"/>
        <v>6</v>
      </c>
      <c r="G59" s="13">
        <f t="shared" si="7"/>
        <v>7.2</v>
      </c>
      <c r="H59" s="14">
        <f t="shared" si="7"/>
        <v>9</v>
      </c>
      <c r="I59" s="31">
        <f t="shared" si="2"/>
        <v>9</v>
      </c>
      <c r="J59" s="27"/>
      <c r="K59" s="28"/>
      <c r="L59" s="27">
        <f t="shared" si="3"/>
        <v>0</v>
      </c>
      <c r="M59" s="29">
        <f t="shared" si="4"/>
        <v>0</v>
      </c>
      <c r="N59" s="29">
        <f t="shared" si="5"/>
        <v>0</v>
      </c>
    </row>
    <row r="60" spans="1:14" ht="44.1" customHeight="1" x14ac:dyDescent="0.2">
      <c r="A60" s="2">
        <v>58</v>
      </c>
      <c r="B60" s="12" t="s">
        <v>64</v>
      </c>
      <c r="C60" s="12" t="s">
        <v>10</v>
      </c>
      <c r="D60" s="13"/>
      <c r="E60" s="13">
        <v>12</v>
      </c>
      <c r="F60" s="13">
        <f t="shared" si="0"/>
        <v>12</v>
      </c>
      <c r="G60" s="13">
        <f t="shared" si="7"/>
        <v>14.4</v>
      </c>
      <c r="H60" s="14">
        <f t="shared" si="7"/>
        <v>18</v>
      </c>
      <c r="I60" s="31">
        <f t="shared" si="2"/>
        <v>18</v>
      </c>
      <c r="J60" s="27"/>
      <c r="K60" s="28"/>
      <c r="L60" s="27">
        <f t="shared" si="3"/>
        <v>0</v>
      </c>
      <c r="M60" s="29">
        <f t="shared" si="4"/>
        <v>0</v>
      </c>
      <c r="N60" s="29">
        <f t="shared" si="5"/>
        <v>0</v>
      </c>
    </row>
    <row r="61" spans="1:14" ht="44.1" customHeight="1" x14ac:dyDescent="0.2">
      <c r="A61" s="2">
        <v>59</v>
      </c>
      <c r="B61" s="12" t="s">
        <v>65</v>
      </c>
      <c r="C61" s="12" t="s">
        <v>10</v>
      </c>
      <c r="D61" s="13"/>
      <c r="E61" s="13">
        <v>51</v>
      </c>
      <c r="F61" s="13">
        <f t="shared" si="0"/>
        <v>51</v>
      </c>
      <c r="G61" s="13">
        <f t="shared" si="7"/>
        <v>61.2</v>
      </c>
      <c r="H61" s="14">
        <f t="shared" si="7"/>
        <v>76.5</v>
      </c>
      <c r="I61" s="31">
        <f t="shared" si="2"/>
        <v>76.5</v>
      </c>
      <c r="J61" s="27"/>
      <c r="K61" s="28"/>
      <c r="L61" s="27">
        <f t="shared" si="3"/>
        <v>0</v>
      </c>
      <c r="M61" s="29">
        <f t="shared" si="4"/>
        <v>0</v>
      </c>
      <c r="N61" s="29">
        <f t="shared" si="5"/>
        <v>0</v>
      </c>
    </row>
    <row r="62" spans="1:14" ht="44.1" customHeight="1" x14ac:dyDescent="0.2">
      <c r="A62" s="2">
        <v>60</v>
      </c>
      <c r="B62" s="33" t="s">
        <v>66</v>
      </c>
      <c r="C62" s="12" t="s">
        <v>10</v>
      </c>
      <c r="D62" s="13"/>
      <c r="E62" s="13">
        <v>3</v>
      </c>
      <c r="F62" s="13">
        <f t="shared" si="0"/>
        <v>3</v>
      </c>
      <c r="G62" s="13">
        <f t="shared" si="7"/>
        <v>3.6</v>
      </c>
      <c r="H62" s="14">
        <f t="shared" si="7"/>
        <v>4.5</v>
      </c>
      <c r="I62" s="31">
        <f t="shared" si="2"/>
        <v>4.5</v>
      </c>
      <c r="J62" s="27"/>
      <c r="K62" s="28"/>
      <c r="L62" s="27">
        <f t="shared" si="3"/>
        <v>0</v>
      </c>
      <c r="M62" s="39">
        <f t="shared" si="4"/>
        <v>0</v>
      </c>
      <c r="N62" s="39">
        <f t="shared" si="5"/>
        <v>0</v>
      </c>
    </row>
    <row r="63" spans="1:14" ht="44.1" customHeight="1" x14ac:dyDescent="0.25">
      <c r="B63" s="21" t="s">
        <v>9</v>
      </c>
      <c r="M63" s="8">
        <f>SUM(M8:M62)</f>
        <v>0</v>
      </c>
      <c r="N63" s="8">
        <f>SUM(N8:N62)</f>
        <v>0</v>
      </c>
    </row>
    <row r="67" spans="2:12" ht="15" x14ac:dyDescent="0.25">
      <c r="B67" s="26" t="s">
        <v>75</v>
      </c>
      <c r="J67" s="26" t="s">
        <v>77</v>
      </c>
      <c r="K67" s="26"/>
      <c r="L67" s="26"/>
    </row>
    <row r="68" spans="2:12" ht="15" x14ac:dyDescent="0.25">
      <c r="B68" s="26"/>
      <c r="J68" s="26"/>
      <c r="K68" s="26"/>
      <c r="L68" s="26"/>
    </row>
    <row r="69" spans="2:12" ht="15" x14ac:dyDescent="0.25">
      <c r="B69" s="26" t="s">
        <v>76</v>
      </c>
      <c r="J69" s="26" t="s">
        <v>78</v>
      </c>
      <c r="K69" s="26"/>
      <c r="L69" s="26"/>
    </row>
    <row r="70" spans="2:12" ht="15" x14ac:dyDescent="0.25">
      <c r="J70" s="26" t="s">
        <v>79</v>
      </c>
      <c r="K70" s="26"/>
      <c r="L70" s="26"/>
    </row>
    <row r="71" spans="2:12" ht="15" x14ac:dyDescent="0.25">
      <c r="J71" s="26" t="s">
        <v>80</v>
      </c>
      <c r="K71" s="26"/>
      <c r="L71" s="26"/>
    </row>
  </sheetData>
  <mergeCells count="10">
    <mergeCell ref="K6:K7"/>
    <mergeCell ref="L6:L7"/>
    <mergeCell ref="M6:M7"/>
    <mergeCell ref="N6:N7"/>
    <mergeCell ref="A1:N3"/>
    <mergeCell ref="A6:A7"/>
    <mergeCell ref="B6:B7"/>
    <mergeCell ref="C6:C7"/>
    <mergeCell ref="I6:I7"/>
    <mergeCell ref="J6:J7"/>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4503</TotalTime>
  <Application>Microsoft Excel</Application>
  <DocSecurity>0</DocSecurity>
  <ScaleCrop>false</ScaleCrop>
  <HeadingPairs>
    <vt:vector size="2" baseType="variant">
      <vt:variant>
        <vt:lpstr>Arkusze</vt:lpstr>
      </vt:variant>
      <vt:variant>
        <vt:i4>1</vt:i4>
      </vt:variant>
    </vt:vector>
  </HeadingPairs>
  <TitlesOfParts>
    <vt:vector size="1" baseType="lpstr">
      <vt:lpstr>CZ5. WARZiOW&gt;.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Martyna Sasin</dc:creator>
  <cp:lastModifiedBy>Gabriela Jaroszewska</cp:lastModifiedBy>
  <cp:revision>9</cp:revision>
  <cp:lastPrinted>2018-12-06T12:24:42Z</cp:lastPrinted>
  <dcterms:created xsi:type="dcterms:W3CDTF">2018-11-20T13:46:28Z</dcterms:created>
  <dcterms:modified xsi:type="dcterms:W3CDTF">2018-12-07T09:33:49Z</dcterms:modified>
</cp:coreProperties>
</file>