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6 RÓŻNE&gt;" sheetId="14" r:id="rId1"/>
  </sheets>
  <calcPr calcId="145621"/>
</workbook>
</file>

<file path=xl/calcChain.xml><?xml version="1.0" encoding="utf-8"?>
<calcChain xmlns="http://schemas.openxmlformats.org/spreadsheetml/2006/main">
  <c r="F79" i="14" l="1"/>
  <c r="G79" i="14" s="1"/>
  <c r="H79" i="14" s="1"/>
  <c r="L79" i="14"/>
  <c r="N79" i="14" s="1"/>
  <c r="M79" i="14"/>
  <c r="L144" i="14"/>
  <c r="F144" i="14"/>
  <c r="G144" i="14" s="1"/>
  <c r="H144" i="14" s="1"/>
  <c r="I144" i="14" s="1"/>
  <c r="L143" i="14"/>
  <c r="F143" i="14"/>
  <c r="G143" i="14" s="1"/>
  <c r="H143" i="14" s="1"/>
  <c r="I143" i="14" s="1"/>
  <c r="L142" i="14"/>
  <c r="F142" i="14"/>
  <c r="G142" i="14" s="1"/>
  <c r="H142" i="14" s="1"/>
  <c r="I142" i="14" s="1"/>
  <c r="L141" i="14"/>
  <c r="F141" i="14"/>
  <c r="G141" i="14" s="1"/>
  <c r="H141" i="14" s="1"/>
  <c r="I141" i="14" s="1"/>
  <c r="L140" i="14"/>
  <c r="F140" i="14"/>
  <c r="G140" i="14" s="1"/>
  <c r="H140" i="14" s="1"/>
  <c r="L139" i="14"/>
  <c r="F139" i="14"/>
  <c r="G139" i="14" s="1"/>
  <c r="H139" i="14" s="1"/>
  <c r="I139" i="14" s="1"/>
  <c r="L138" i="14"/>
  <c r="F138" i="14"/>
  <c r="G138" i="14" s="1"/>
  <c r="H138" i="14" s="1"/>
  <c r="I138" i="14" s="1"/>
  <c r="L137" i="14"/>
  <c r="F137" i="14"/>
  <c r="G137" i="14" s="1"/>
  <c r="H137" i="14" s="1"/>
  <c r="I137" i="14" s="1"/>
  <c r="L136" i="14"/>
  <c r="F136" i="14"/>
  <c r="G136" i="14" s="1"/>
  <c r="H136" i="14" s="1"/>
  <c r="I136" i="14" s="1"/>
  <c r="M136" i="14" s="1"/>
  <c r="L135" i="14"/>
  <c r="F135" i="14"/>
  <c r="G135" i="14" s="1"/>
  <c r="H135" i="14" s="1"/>
  <c r="I135" i="14" s="1"/>
  <c r="L134" i="14"/>
  <c r="F134" i="14"/>
  <c r="G134" i="14" s="1"/>
  <c r="H134" i="14" s="1"/>
  <c r="I134" i="14" s="1"/>
  <c r="L133" i="14"/>
  <c r="F133" i="14"/>
  <c r="G133" i="14" s="1"/>
  <c r="H133" i="14" s="1"/>
  <c r="I133" i="14" s="1"/>
  <c r="L132" i="14"/>
  <c r="F132" i="14"/>
  <c r="G132" i="14" s="1"/>
  <c r="H132" i="14" s="1"/>
  <c r="L131" i="14"/>
  <c r="F131" i="14"/>
  <c r="G131" i="14" s="1"/>
  <c r="H131" i="14" s="1"/>
  <c r="I131" i="14" s="1"/>
  <c r="L130" i="14"/>
  <c r="F130" i="14"/>
  <c r="G130" i="14" s="1"/>
  <c r="H130" i="14" s="1"/>
  <c r="I130" i="14" s="1"/>
  <c r="L129" i="14"/>
  <c r="F129" i="14"/>
  <c r="G129" i="14" s="1"/>
  <c r="H129" i="14" s="1"/>
  <c r="I129" i="14" s="1"/>
  <c r="L128" i="14"/>
  <c r="F128" i="14"/>
  <c r="G128" i="14" s="1"/>
  <c r="H128" i="14" s="1"/>
  <c r="I128" i="14" s="1"/>
  <c r="L127" i="14"/>
  <c r="F127" i="14"/>
  <c r="G127" i="14" s="1"/>
  <c r="H127" i="14" s="1"/>
  <c r="I127" i="14" s="1"/>
  <c r="L126" i="14"/>
  <c r="F126" i="14"/>
  <c r="G126" i="14" s="1"/>
  <c r="H126" i="14" s="1"/>
  <c r="I126" i="14" s="1"/>
  <c r="L125" i="14"/>
  <c r="F125" i="14"/>
  <c r="G125" i="14" s="1"/>
  <c r="H125" i="14" s="1"/>
  <c r="L124" i="14"/>
  <c r="F124" i="14"/>
  <c r="G124" i="14" s="1"/>
  <c r="H124" i="14" s="1"/>
  <c r="I124" i="14" s="1"/>
  <c r="L123" i="14"/>
  <c r="F123" i="14"/>
  <c r="G123" i="14" s="1"/>
  <c r="H123" i="14" s="1"/>
  <c r="I123" i="14" s="1"/>
  <c r="M123" i="14" s="1"/>
  <c r="L122" i="14"/>
  <c r="F122" i="14"/>
  <c r="G122" i="14" s="1"/>
  <c r="H122" i="14" s="1"/>
  <c r="I122" i="14" s="1"/>
  <c r="L121" i="14"/>
  <c r="F121" i="14"/>
  <c r="G121" i="14" s="1"/>
  <c r="H121" i="14" s="1"/>
  <c r="I121" i="14" s="1"/>
  <c r="L120" i="14"/>
  <c r="F120" i="14"/>
  <c r="G120" i="14" s="1"/>
  <c r="H120" i="14" s="1"/>
  <c r="I120" i="14" s="1"/>
  <c r="L119" i="14"/>
  <c r="F119" i="14"/>
  <c r="G119" i="14" s="1"/>
  <c r="H119" i="14" s="1"/>
  <c r="I119" i="14" s="1"/>
  <c r="M119" i="14" s="1"/>
  <c r="L118" i="14"/>
  <c r="F118" i="14"/>
  <c r="G118" i="14" s="1"/>
  <c r="H118" i="14" s="1"/>
  <c r="I118" i="14" s="1"/>
  <c r="L117" i="14"/>
  <c r="F117" i="14"/>
  <c r="G117" i="14" s="1"/>
  <c r="H117" i="14" s="1"/>
  <c r="I117" i="14" s="1"/>
  <c r="L116" i="14"/>
  <c r="F116" i="14"/>
  <c r="G116" i="14" s="1"/>
  <c r="H116" i="14" s="1"/>
  <c r="I116" i="14" s="1"/>
  <c r="M116" i="14" s="1"/>
  <c r="L115" i="14"/>
  <c r="F115" i="14"/>
  <c r="G115" i="14" s="1"/>
  <c r="H115" i="14" s="1"/>
  <c r="I115" i="14" s="1"/>
  <c r="L114" i="14"/>
  <c r="F114" i="14"/>
  <c r="G114" i="14" s="1"/>
  <c r="H114" i="14" s="1"/>
  <c r="I114" i="14" s="1"/>
  <c r="L113" i="14"/>
  <c r="F113" i="14"/>
  <c r="G113" i="14" s="1"/>
  <c r="H113" i="14" s="1"/>
  <c r="I113" i="14" s="1"/>
  <c r="L112" i="14"/>
  <c r="F112" i="14"/>
  <c r="G112" i="14" s="1"/>
  <c r="H112" i="14" s="1"/>
  <c r="I112" i="14" s="1"/>
  <c r="M112" i="14" s="1"/>
  <c r="L111" i="14"/>
  <c r="F111" i="14"/>
  <c r="G111" i="14" s="1"/>
  <c r="H111" i="14" s="1"/>
  <c r="I111" i="14" s="1"/>
  <c r="L110" i="14"/>
  <c r="F110" i="14"/>
  <c r="G110" i="14" s="1"/>
  <c r="H110" i="14" s="1"/>
  <c r="I110" i="14" s="1"/>
  <c r="L109" i="14"/>
  <c r="F109" i="14"/>
  <c r="G109" i="14" s="1"/>
  <c r="H109" i="14" s="1"/>
  <c r="I109" i="14" s="1"/>
  <c r="L108" i="14"/>
  <c r="F108" i="14"/>
  <c r="G108" i="14" s="1"/>
  <c r="H108" i="14" s="1"/>
  <c r="I108" i="14" s="1"/>
  <c r="L107" i="14"/>
  <c r="F107" i="14"/>
  <c r="G107" i="14" s="1"/>
  <c r="H107" i="14" s="1"/>
  <c r="I107" i="14" s="1"/>
  <c r="L106" i="14"/>
  <c r="F106" i="14"/>
  <c r="G106" i="14" s="1"/>
  <c r="H106" i="14" s="1"/>
  <c r="I106" i="14" s="1"/>
  <c r="L105" i="14"/>
  <c r="F105" i="14"/>
  <c r="G105" i="14" s="1"/>
  <c r="H105" i="14" s="1"/>
  <c r="I105" i="14" s="1"/>
  <c r="L104" i="14"/>
  <c r="F104" i="14"/>
  <c r="G104" i="14" s="1"/>
  <c r="H104" i="14" s="1"/>
  <c r="I104" i="14" s="1"/>
  <c r="L103" i="14"/>
  <c r="F103" i="14"/>
  <c r="G103" i="14" s="1"/>
  <c r="H103" i="14" s="1"/>
  <c r="I103" i="14" s="1"/>
  <c r="L102" i="14"/>
  <c r="F102" i="14"/>
  <c r="G102" i="14" s="1"/>
  <c r="H102" i="14" s="1"/>
  <c r="I102" i="14" s="1"/>
  <c r="L101" i="14"/>
  <c r="F101" i="14"/>
  <c r="G101" i="14" s="1"/>
  <c r="H101" i="14" s="1"/>
  <c r="M101" i="14" s="1"/>
  <c r="L100" i="14"/>
  <c r="F100" i="14"/>
  <c r="G100" i="14" s="1"/>
  <c r="H100" i="14" s="1"/>
  <c r="I100" i="14" s="1"/>
  <c r="L99" i="14"/>
  <c r="F99" i="14"/>
  <c r="G99" i="14" s="1"/>
  <c r="H99" i="14" s="1"/>
  <c r="I99" i="14" s="1"/>
  <c r="L98" i="14"/>
  <c r="F98" i="14"/>
  <c r="G98" i="14" s="1"/>
  <c r="H98" i="14" s="1"/>
  <c r="I98" i="14" s="1"/>
  <c r="L97" i="14"/>
  <c r="F97" i="14"/>
  <c r="G97" i="14" s="1"/>
  <c r="H97" i="14" s="1"/>
  <c r="I97" i="14" s="1"/>
  <c r="M97" i="14" s="1"/>
  <c r="L96" i="14"/>
  <c r="F96" i="14"/>
  <c r="G96" i="14" s="1"/>
  <c r="H96" i="14" s="1"/>
  <c r="I96" i="14" s="1"/>
  <c r="L95" i="14"/>
  <c r="F95" i="14"/>
  <c r="G95" i="14" s="1"/>
  <c r="H95" i="14" s="1"/>
  <c r="I95" i="14" s="1"/>
  <c r="L94" i="14"/>
  <c r="F94" i="14"/>
  <c r="G94" i="14" s="1"/>
  <c r="H94" i="14" s="1"/>
  <c r="I94" i="14" s="1"/>
  <c r="L93" i="14"/>
  <c r="F93" i="14"/>
  <c r="G93" i="14" s="1"/>
  <c r="H93" i="14" s="1"/>
  <c r="I93" i="14" s="1"/>
  <c r="L92" i="14"/>
  <c r="F92" i="14"/>
  <c r="G92" i="14" s="1"/>
  <c r="H92" i="14" s="1"/>
  <c r="I92" i="14" s="1"/>
  <c r="L91" i="14"/>
  <c r="F91" i="14"/>
  <c r="G91" i="14" s="1"/>
  <c r="H91" i="14" s="1"/>
  <c r="I91" i="14" s="1"/>
  <c r="L90" i="14"/>
  <c r="F90" i="14"/>
  <c r="G90" i="14" s="1"/>
  <c r="H90" i="14" s="1"/>
  <c r="I90" i="14" s="1"/>
  <c r="L89" i="14"/>
  <c r="F89" i="14"/>
  <c r="G89" i="14" s="1"/>
  <c r="H89" i="14" s="1"/>
  <c r="I89" i="14" s="1"/>
  <c r="L88" i="14"/>
  <c r="F88" i="14"/>
  <c r="G88" i="14" s="1"/>
  <c r="H88" i="14" s="1"/>
  <c r="I88" i="14" s="1"/>
  <c r="L87" i="14"/>
  <c r="F87" i="14"/>
  <c r="G87" i="14" s="1"/>
  <c r="H87" i="14" s="1"/>
  <c r="I87" i="14" s="1"/>
  <c r="M87" i="14" s="1"/>
  <c r="L86" i="14"/>
  <c r="F86" i="14"/>
  <c r="G86" i="14" s="1"/>
  <c r="H86" i="14" s="1"/>
  <c r="I86" i="14" s="1"/>
  <c r="L85" i="14"/>
  <c r="F85" i="14"/>
  <c r="G85" i="14" s="1"/>
  <c r="H85" i="14" s="1"/>
  <c r="I85" i="14" s="1"/>
  <c r="L84" i="14"/>
  <c r="F84" i="14"/>
  <c r="G84" i="14" s="1"/>
  <c r="H84" i="14" s="1"/>
  <c r="I84" i="14" s="1"/>
  <c r="L83" i="14"/>
  <c r="F83" i="14"/>
  <c r="G83" i="14" s="1"/>
  <c r="H83" i="14" s="1"/>
  <c r="I83" i="14" s="1"/>
  <c r="M83" i="14" s="1"/>
  <c r="L82" i="14"/>
  <c r="F82" i="14"/>
  <c r="G82" i="14" s="1"/>
  <c r="H82" i="14" s="1"/>
  <c r="I82" i="14" s="1"/>
  <c r="L81" i="14"/>
  <c r="F81" i="14"/>
  <c r="G81" i="14" s="1"/>
  <c r="H81" i="14" s="1"/>
  <c r="I81" i="14" s="1"/>
  <c r="L80" i="14"/>
  <c r="F80" i="14"/>
  <c r="G80" i="14" s="1"/>
  <c r="H80" i="14" s="1"/>
  <c r="I80" i="14" s="1"/>
  <c r="L78" i="14"/>
  <c r="F78" i="14"/>
  <c r="G78" i="14" s="1"/>
  <c r="H78" i="14" s="1"/>
  <c r="L77" i="14"/>
  <c r="F77" i="14"/>
  <c r="G77" i="14" s="1"/>
  <c r="H77" i="14" s="1"/>
  <c r="I77" i="14" s="1"/>
  <c r="L76" i="14"/>
  <c r="F76" i="14"/>
  <c r="G76" i="14" s="1"/>
  <c r="H76" i="14" s="1"/>
  <c r="I76" i="14" s="1"/>
  <c r="L75" i="14"/>
  <c r="F75" i="14"/>
  <c r="G75" i="14" s="1"/>
  <c r="H75" i="14" s="1"/>
  <c r="I75" i="14" s="1"/>
  <c r="L74" i="14"/>
  <c r="F74" i="14"/>
  <c r="G74" i="14" s="1"/>
  <c r="H74" i="14" s="1"/>
  <c r="I74" i="14" s="1"/>
  <c r="M74" i="14" s="1"/>
  <c r="L73" i="14"/>
  <c r="F73" i="14"/>
  <c r="G73" i="14" s="1"/>
  <c r="H73" i="14" s="1"/>
  <c r="I73" i="14" s="1"/>
  <c r="L72" i="14"/>
  <c r="F72" i="14"/>
  <c r="G72" i="14" s="1"/>
  <c r="H72" i="14" s="1"/>
  <c r="I72" i="14" s="1"/>
  <c r="L71" i="14"/>
  <c r="F71" i="14"/>
  <c r="G71" i="14" s="1"/>
  <c r="H71" i="14" s="1"/>
  <c r="I71" i="14" s="1"/>
  <c r="L70" i="14"/>
  <c r="F70" i="14"/>
  <c r="G70" i="14" s="1"/>
  <c r="H70" i="14" s="1"/>
  <c r="I70" i="14" s="1"/>
  <c r="L69" i="14"/>
  <c r="F69" i="14"/>
  <c r="G69" i="14" s="1"/>
  <c r="H69" i="14" s="1"/>
  <c r="I69" i="14" s="1"/>
  <c r="L68" i="14"/>
  <c r="F68" i="14"/>
  <c r="G68" i="14" s="1"/>
  <c r="H68" i="14" s="1"/>
  <c r="I68" i="14" s="1"/>
  <c r="L67" i="14"/>
  <c r="F67" i="14"/>
  <c r="G67" i="14" s="1"/>
  <c r="H67" i="14" s="1"/>
  <c r="I67" i="14" s="1"/>
  <c r="L66" i="14"/>
  <c r="F66" i="14"/>
  <c r="G66" i="14" s="1"/>
  <c r="H66" i="14" s="1"/>
  <c r="I66" i="14" s="1"/>
  <c r="L65" i="14"/>
  <c r="F65" i="14"/>
  <c r="G65" i="14" s="1"/>
  <c r="H65" i="14" s="1"/>
  <c r="I65" i="14" s="1"/>
  <c r="L64" i="14"/>
  <c r="F64" i="14"/>
  <c r="G64" i="14" s="1"/>
  <c r="H64" i="14" s="1"/>
  <c r="I64" i="14" s="1"/>
  <c r="L63" i="14"/>
  <c r="F63" i="14"/>
  <c r="G63" i="14" s="1"/>
  <c r="H63" i="14" s="1"/>
  <c r="I63" i="14" s="1"/>
  <c r="M63" i="14" s="1"/>
  <c r="L62" i="14"/>
  <c r="F62" i="14"/>
  <c r="G62" i="14" s="1"/>
  <c r="H62" i="14" s="1"/>
  <c r="I62" i="14" s="1"/>
  <c r="L61" i="14"/>
  <c r="F61" i="14"/>
  <c r="G61" i="14" s="1"/>
  <c r="H61" i="14" s="1"/>
  <c r="I61" i="14" s="1"/>
  <c r="L60" i="14"/>
  <c r="F60" i="14"/>
  <c r="G60" i="14" s="1"/>
  <c r="H60" i="14" s="1"/>
  <c r="I60" i="14" s="1"/>
  <c r="L59" i="14"/>
  <c r="F59" i="14"/>
  <c r="G59" i="14" s="1"/>
  <c r="H59" i="14" s="1"/>
  <c r="I59" i="14" s="1"/>
  <c r="M59" i="14" s="1"/>
  <c r="L58" i="14"/>
  <c r="F58" i="14"/>
  <c r="G58" i="14" s="1"/>
  <c r="H58" i="14" s="1"/>
  <c r="I58" i="14" s="1"/>
  <c r="L57" i="14"/>
  <c r="F57" i="14"/>
  <c r="G57" i="14" s="1"/>
  <c r="H57" i="14" s="1"/>
  <c r="I57" i="14" s="1"/>
  <c r="L56" i="14"/>
  <c r="F56" i="14"/>
  <c r="G56" i="14" s="1"/>
  <c r="H56" i="14" s="1"/>
  <c r="I56" i="14" s="1"/>
  <c r="L55" i="14"/>
  <c r="F55" i="14"/>
  <c r="G55" i="14" s="1"/>
  <c r="H55" i="14" s="1"/>
  <c r="I55" i="14" s="1"/>
  <c r="L54" i="14"/>
  <c r="F54" i="14"/>
  <c r="G54" i="14" s="1"/>
  <c r="H54" i="14" s="1"/>
  <c r="I54" i="14" s="1"/>
  <c r="L53" i="14"/>
  <c r="F53" i="14"/>
  <c r="G53" i="14" s="1"/>
  <c r="H53" i="14" s="1"/>
  <c r="I53" i="14" s="1"/>
  <c r="L52" i="14"/>
  <c r="F52" i="14"/>
  <c r="G52" i="14" s="1"/>
  <c r="H52" i="14" s="1"/>
  <c r="I52" i="14" s="1"/>
  <c r="L51" i="14"/>
  <c r="F51" i="14"/>
  <c r="G51" i="14" s="1"/>
  <c r="H51" i="14" s="1"/>
  <c r="I51" i="14" s="1"/>
  <c r="L50" i="14"/>
  <c r="F50" i="14"/>
  <c r="G50" i="14" s="1"/>
  <c r="H50" i="14" s="1"/>
  <c r="L49" i="14"/>
  <c r="F49" i="14"/>
  <c r="G49" i="14" s="1"/>
  <c r="H49" i="14" s="1"/>
  <c r="I49" i="14" s="1"/>
  <c r="L48" i="14"/>
  <c r="F48" i="14"/>
  <c r="G48" i="14" s="1"/>
  <c r="H48" i="14" s="1"/>
  <c r="I48" i="14" s="1"/>
  <c r="M48" i="14" s="1"/>
  <c r="L47" i="14"/>
  <c r="F47" i="14"/>
  <c r="G47" i="14" s="1"/>
  <c r="H47" i="14" s="1"/>
  <c r="I47" i="14" s="1"/>
  <c r="L46" i="14"/>
  <c r="F46" i="14"/>
  <c r="G46" i="14" s="1"/>
  <c r="H46" i="14" s="1"/>
  <c r="I46" i="14" s="1"/>
  <c r="L45" i="14"/>
  <c r="F45" i="14"/>
  <c r="G45" i="14" s="1"/>
  <c r="H45" i="14" s="1"/>
  <c r="I45" i="14" s="1"/>
  <c r="L44" i="14"/>
  <c r="F44" i="14"/>
  <c r="G44" i="14" s="1"/>
  <c r="H44" i="14" s="1"/>
  <c r="I44" i="14" s="1"/>
  <c r="M44" i="14" s="1"/>
  <c r="L43" i="14"/>
  <c r="F43" i="14"/>
  <c r="G43" i="14" s="1"/>
  <c r="H43" i="14" s="1"/>
  <c r="I43" i="14" s="1"/>
  <c r="L42" i="14"/>
  <c r="F42" i="14"/>
  <c r="G42" i="14" s="1"/>
  <c r="H42" i="14" s="1"/>
  <c r="I42" i="14" s="1"/>
  <c r="L41" i="14"/>
  <c r="F41" i="14"/>
  <c r="G41" i="14" s="1"/>
  <c r="H41" i="14" s="1"/>
  <c r="I41" i="14" s="1"/>
  <c r="L40" i="14"/>
  <c r="F40" i="14"/>
  <c r="G40" i="14" s="1"/>
  <c r="H40" i="14" s="1"/>
  <c r="I40" i="14" s="1"/>
  <c r="L39" i="14"/>
  <c r="F39" i="14"/>
  <c r="G39" i="14" s="1"/>
  <c r="H39" i="14" s="1"/>
  <c r="I39" i="14" s="1"/>
  <c r="L38" i="14"/>
  <c r="F38" i="14"/>
  <c r="G38" i="14" s="1"/>
  <c r="H38" i="14" s="1"/>
  <c r="I38" i="14" s="1"/>
  <c r="L37" i="14"/>
  <c r="F37" i="14"/>
  <c r="G37" i="14" s="1"/>
  <c r="H37" i="14" s="1"/>
  <c r="I37" i="14" s="1"/>
  <c r="L36" i="14"/>
  <c r="F36" i="14"/>
  <c r="G36" i="14" s="1"/>
  <c r="H36" i="14" s="1"/>
  <c r="L35" i="14"/>
  <c r="F35" i="14"/>
  <c r="G35" i="14" s="1"/>
  <c r="H35" i="14" s="1"/>
  <c r="I35" i="14" s="1"/>
  <c r="L34" i="14"/>
  <c r="F34" i="14"/>
  <c r="G34" i="14" s="1"/>
  <c r="H34" i="14" s="1"/>
  <c r="I34" i="14" s="1"/>
  <c r="M34" i="14" s="1"/>
  <c r="L33" i="14"/>
  <c r="F33" i="14"/>
  <c r="G33" i="14" s="1"/>
  <c r="H33" i="14" s="1"/>
  <c r="I33" i="14" s="1"/>
  <c r="L32" i="14"/>
  <c r="F32" i="14"/>
  <c r="G32" i="14" s="1"/>
  <c r="H32" i="14" s="1"/>
  <c r="I32" i="14" s="1"/>
  <c r="M32" i="14" s="1"/>
  <c r="L31" i="14"/>
  <c r="F31" i="14"/>
  <c r="G31" i="14" s="1"/>
  <c r="H31" i="14" s="1"/>
  <c r="I31" i="14" s="1"/>
  <c r="M31" i="14" s="1"/>
  <c r="L30" i="14"/>
  <c r="F30" i="14"/>
  <c r="G30" i="14" s="1"/>
  <c r="H30" i="14" s="1"/>
  <c r="I30" i="14" s="1"/>
  <c r="L29" i="14"/>
  <c r="F29" i="14"/>
  <c r="G29" i="14" s="1"/>
  <c r="H29" i="14" s="1"/>
  <c r="I29" i="14" s="1"/>
  <c r="L28" i="14"/>
  <c r="F28" i="14"/>
  <c r="G28" i="14" s="1"/>
  <c r="H28" i="14" s="1"/>
  <c r="I28" i="14" s="1"/>
  <c r="M28" i="14" s="1"/>
  <c r="L27" i="14"/>
  <c r="F27" i="14"/>
  <c r="G27" i="14" s="1"/>
  <c r="H27" i="14" s="1"/>
  <c r="I27" i="14" s="1"/>
  <c r="L26" i="14"/>
  <c r="F26" i="14"/>
  <c r="G26" i="14" s="1"/>
  <c r="H26" i="14" s="1"/>
  <c r="L25" i="14"/>
  <c r="F25" i="14"/>
  <c r="G25" i="14" s="1"/>
  <c r="H25" i="14" s="1"/>
  <c r="I25" i="14" s="1"/>
  <c r="L24" i="14"/>
  <c r="F24" i="14"/>
  <c r="G24" i="14" s="1"/>
  <c r="H24" i="14" s="1"/>
  <c r="I24" i="14" s="1"/>
  <c r="L23" i="14"/>
  <c r="F23" i="14"/>
  <c r="G23" i="14" s="1"/>
  <c r="H23" i="14" s="1"/>
  <c r="I23" i="14" s="1"/>
  <c r="L22" i="14"/>
  <c r="F22" i="14"/>
  <c r="G22" i="14" s="1"/>
  <c r="H22" i="14" s="1"/>
  <c r="I22" i="14" s="1"/>
  <c r="L21" i="14"/>
  <c r="F21" i="14"/>
  <c r="G21" i="14" s="1"/>
  <c r="H21" i="14" s="1"/>
  <c r="I21" i="14" s="1"/>
  <c r="M21" i="14" s="1"/>
  <c r="L20" i="14"/>
  <c r="F20" i="14"/>
  <c r="G20" i="14" s="1"/>
  <c r="H20" i="14" s="1"/>
  <c r="L19" i="14"/>
  <c r="F19" i="14"/>
  <c r="G19" i="14" s="1"/>
  <c r="H19" i="14" s="1"/>
  <c r="I19" i="14" s="1"/>
  <c r="M19" i="14" s="1"/>
  <c r="L18" i="14"/>
  <c r="F18" i="14"/>
  <c r="G18" i="14" s="1"/>
  <c r="H18" i="14" s="1"/>
  <c r="I18" i="14" s="1"/>
  <c r="M18" i="14" s="1"/>
  <c r="L17" i="14"/>
  <c r="F17" i="14"/>
  <c r="G17" i="14" s="1"/>
  <c r="H17" i="14" s="1"/>
  <c r="L16" i="14"/>
  <c r="F16" i="14"/>
  <c r="G16" i="14" s="1"/>
  <c r="H16" i="14" s="1"/>
  <c r="I16" i="14" s="1"/>
  <c r="M16" i="14" s="1"/>
  <c r="L15" i="14"/>
  <c r="F15" i="14"/>
  <c r="G15" i="14" s="1"/>
  <c r="H15" i="14" s="1"/>
  <c r="I15" i="14" s="1"/>
  <c r="L14" i="14"/>
  <c r="F14" i="14"/>
  <c r="G14" i="14" s="1"/>
  <c r="H14" i="14" s="1"/>
  <c r="I14" i="14" s="1"/>
  <c r="L13" i="14"/>
  <c r="F13" i="14"/>
  <c r="G13" i="14" s="1"/>
  <c r="H13" i="14" s="1"/>
  <c r="I13" i="14" s="1"/>
  <c r="L12" i="14"/>
  <c r="F12" i="14"/>
  <c r="G12" i="14" s="1"/>
  <c r="H12" i="14" s="1"/>
  <c r="I12" i="14" s="1"/>
  <c r="L11" i="14"/>
  <c r="F11" i="14"/>
  <c r="G11" i="14" s="1"/>
  <c r="H11" i="14" s="1"/>
  <c r="I11" i="14" s="1"/>
  <c r="L10" i="14"/>
  <c r="F10" i="14"/>
  <c r="G10" i="14" s="1"/>
  <c r="H10" i="14" s="1"/>
  <c r="I10" i="14" s="1"/>
  <c r="L9" i="14"/>
  <c r="F9" i="14"/>
  <c r="G9" i="14" s="1"/>
  <c r="H9" i="14" s="1"/>
  <c r="I9" i="14" s="1"/>
  <c r="L8" i="14"/>
  <c r="F8" i="14"/>
  <c r="G8" i="14" s="1"/>
  <c r="H8" i="14" s="1"/>
  <c r="I8" i="14" s="1"/>
  <c r="M8" i="14" s="1"/>
  <c r="N22" i="14" l="1"/>
  <c r="N26" i="14"/>
  <c r="N58" i="14"/>
  <c r="N69" i="14"/>
  <c r="N142" i="14"/>
  <c r="N35" i="14"/>
  <c r="N40" i="14"/>
  <c r="N82" i="14"/>
  <c r="N111" i="14"/>
  <c r="N9" i="14"/>
  <c r="N43" i="14"/>
  <c r="N54" i="14"/>
  <c r="N73" i="14"/>
  <c r="N96" i="14"/>
  <c r="N108" i="14"/>
  <c r="N118" i="14"/>
  <c r="N129" i="14"/>
  <c r="M41" i="14"/>
  <c r="N41" i="14"/>
  <c r="M67" i="14"/>
  <c r="N67" i="14"/>
  <c r="M70" i="14"/>
  <c r="N70" i="14"/>
  <c r="M94" i="14"/>
  <c r="N94" i="14"/>
  <c r="M143" i="14"/>
  <c r="N143" i="14"/>
  <c r="M36" i="14"/>
  <c r="N36" i="14"/>
  <c r="M23" i="14"/>
  <c r="N23" i="14"/>
  <c r="M91" i="14"/>
  <c r="N91" i="14"/>
  <c r="M10" i="14"/>
  <c r="N10" i="14"/>
  <c r="M51" i="14"/>
  <c r="N51" i="14"/>
  <c r="M55" i="14"/>
  <c r="N55" i="14"/>
  <c r="M77" i="14"/>
  <c r="N77" i="14"/>
  <c r="M105" i="14"/>
  <c r="N105" i="14"/>
  <c r="M109" i="14"/>
  <c r="N109" i="14"/>
  <c r="M126" i="14"/>
  <c r="N126" i="14"/>
  <c r="M130" i="14"/>
  <c r="N130" i="14"/>
  <c r="N47" i="14"/>
  <c r="N62" i="14"/>
  <c r="M26" i="14"/>
  <c r="N44" i="14"/>
  <c r="N50" i="14"/>
  <c r="N59" i="14"/>
  <c r="N66" i="14"/>
  <c r="N74" i="14"/>
  <c r="N76" i="14"/>
  <c r="N83" i="14"/>
  <c r="N90" i="14"/>
  <c r="N97" i="14"/>
  <c r="N104" i="14"/>
  <c r="N112" i="14"/>
  <c r="N119" i="14"/>
  <c r="N125" i="14"/>
  <c r="N139" i="14"/>
  <c r="N38" i="14"/>
  <c r="N86" i="14"/>
  <c r="N100" i="14"/>
  <c r="N115" i="14"/>
  <c r="N122" i="14"/>
  <c r="N135" i="14"/>
  <c r="M38" i="14"/>
  <c r="N48" i="14"/>
  <c r="N63" i="14"/>
  <c r="N87" i="14"/>
  <c r="N101" i="14"/>
  <c r="N116" i="14"/>
  <c r="N123" i="14"/>
  <c r="N136" i="14"/>
  <c r="N14" i="14"/>
  <c r="M14" i="14"/>
  <c r="N25" i="14"/>
  <c r="M25" i="14"/>
  <c r="N37" i="14"/>
  <c r="M37" i="14"/>
  <c r="N12" i="14"/>
  <c r="M12" i="14"/>
  <c r="M27" i="14"/>
  <c r="N27" i="14"/>
  <c r="M13" i="14"/>
  <c r="N13" i="14"/>
  <c r="M15" i="14"/>
  <c r="N15" i="14"/>
  <c r="N39" i="14"/>
  <c r="M39" i="14"/>
  <c r="N20" i="14"/>
  <c r="M20" i="14"/>
  <c r="N33" i="14"/>
  <c r="M33" i="14"/>
  <c r="M42" i="14"/>
  <c r="N42" i="14"/>
  <c r="M45" i="14"/>
  <c r="N45" i="14"/>
  <c r="M49" i="14"/>
  <c r="N49" i="14"/>
  <c r="M52" i="14"/>
  <c r="N52" i="14"/>
  <c r="M56" i="14"/>
  <c r="N56" i="14"/>
  <c r="M60" i="14"/>
  <c r="N60" i="14"/>
  <c r="M64" i="14"/>
  <c r="N64" i="14"/>
  <c r="M71" i="14"/>
  <c r="N71" i="14"/>
  <c r="M78" i="14"/>
  <c r="N78" i="14"/>
  <c r="M80" i="14"/>
  <c r="N80" i="14"/>
  <c r="M84" i="14"/>
  <c r="N84" i="14"/>
  <c r="M88" i="14"/>
  <c r="N88" i="14"/>
  <c r="M92" i="14"/>
  <c r="N92" i="14"/>
  <c r="M98" i="14"/>
  <c r="N98" i="14"/>
  <c r="M102" i="14"/>
  <c r="N102" i="14"/>
  <c r="M106" i="14"/>
  <c r="N106" i="14"/>
  <c r="M113" i="14"/>
  <c r="N113" i="14"/>
  <c r="M120" i="14"/>
  <c r="N120" i="14"/>
  <c r="M127" i="14"/>
  <c r="N127" i="14"/>
  <c r="M131" i="14"/>
  <c r="N131" i="14"/>
  <c r="M133" i="14"/>
  <c r="N133" i="14"/>
  <c r="M137" i="14"/>
  <c r="N137" i="14"/>
  <c r="M140" i="14"/>
  <c r="N140" i="14"/>
  <c r="M144" i="14"/>
  <c r="N144" i="14"/>
  <c r="N46" i="14"/>
  <c r="M46" i="14"/>
  <c r="N53" i="14"/>
  <c r="M53" i="14"/>
  <c r="N57" i="14"/>
  <c r="M57" i="14"/>
  <c r="N61" i="14"/>
  <c r="M61" i="14"/>
  <c r="N65" i="14"/>
  <c r="M65" i="14"/>
  <c r="N68" i="14"/>
  <c r="M68" i="14"/>
  <c r="N72" i="14"/>
  <c r="M72" i="14"/>
  <c r="N75" i="14"/>
  <c r="M75" i="14"/>
  <c r="N81" i="14"/>
  <c r="M81" i="14"/>
  <c r="N85" i="14"/>
  <c r="M85" i="14"/>
  <c r="N89" i="14"/>
  <c r="M89" i="14"/>
  <c r="N93" i="14"/>
  <c r="M93" i="14"/>
  <c r="N95" i="14"/>
  <c r="M95" i="14"/>
  <c r="N99" i="14"/>
  <c r="M99" i="14"/>
  <c r="N103" i="14"/>
  <c r="M103" i="14"/>
  <c r="N107" i="14"/>
  <c r="M107" i="14"/>
  <c r="N110" i="14"/>
  <c r="M110" i="14"/>
  <c r="N114" i="14"/>
  <c r="M114" i="14"/>
  <c r="N117" i="14"/>
  <c r="M117" i="14"/>
  <c r="N121" i="14"/>
  <c r="M121" i="14"/>
  <c r="N124" i="14"/>
  <c r="M124" i="14"/>
  <c r="N128" i="14"/>
  <c r="M128" i="14"/>
  <c r="N132" i="14"/>
  <c r="M132" i="14"/>
  <c r="N134" i="14"/>
  <c r="M134" i="14"/>
  <c r="N138" i="14"/>
  <c r="M138" i="14"/>
  <c r="N141" i="14"/>
  <c r="M141" i="14"/>
  <c r="N18" i="14"/>
  <c r="N30" i="14"/>
  <c r="N31" i="14"/>
  <c r="N8" i="14"/>
  <c r="M9" i="14"/>
  <c r="N19" i="14"/>
  <c r="M22" i="14"/>
  <c r="M30" i="14"/>
  <c r="N32" i="14"/>
  <c r="M35" i="14"/>
  <c r="N17" i="14"/>
  <c r="M17" i="14"/>
  <c r="N29" i="14"/>
  <c r="M29" i="14"/>
  <c r="N11" i="14"/>
  <c r="M11" i="14"/>
  <c r="N24" i="14"/>
  <c r="M24" i="14"/>
  <c r="N16" i="14"/>
  <c r="N21" i="14"/>
  <c r="N28" i="14"/>
  <c r="N34" i="14"/>
  <c r="M40" i="14"/>
  <c r="M43" i="14"/>
  <c r="M47" i="14"/>
  <c r="M50" i="14"/>
  <c r="M54" i="14"/>
  <c r="M58" i="14"/>
  <c r="M62" i="14"/>
  <c r="M66" i="14"/>
  <c r="M69" i="14"/>
  <c r="M73" i="14"/>
  <c r="M76" i="14"/>
  <c r="M82" i="14"/>
  <c r="M86" i="14"/>
  <c r="M90" i="14"/>
  <c r="M96" i="14"/>
  <c r="M100" i="14"/>
  <c r="M104" i="14"/>
  <c r="M108" i="14"/>
  <c r="M111" i="14"/>
  <c r="M115" i="14"/>
  <c r="M118" i="14"/>
  <c r="M122" i="14"/>
  <c r="M125" i="14"/>
  <c r="M129" i="14"/>
  <c r="M135" i="14"/>
  <c r="M139" i="14"/>
  <c r="M142" i="14"/>
  <c r="M145" i="14" l="1"/>
  <c r="N145" i="14"/>
</calcChain>
</file>

<file path=xl/sharedStrings.xml><?xml version="1.0" encoding="utf-8"?>
<sst xmlns="http://schemas.openxmlformats.org/spreadsheetml/2006/main" count="299" uniqueCount="163">
  <si>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</si>
  <si>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</si>
  <si>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</si>
  <si>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</si>
  <si>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</si>
  <si>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</si>
  <si>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</si>
  <si>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</si>
  <si>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</si>
  <si>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</si>
  <si>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kg</t>
  </si>
  <si>
    <t>razem</t>
  </si>
  <si>
    <t>2018 sz</t>
  </si>
  <si>
    <t>2018 p</t>
  </si>
  <si>
    <t>8 mcy</t>
  </si>
  <si>
    <t>8mcy</t>
  </si>
  <si>
    <t>plus 2 mce</t>
  </si>
  <si>
    <t>szt</t>
  </si>
  <si>
    <t>ocet 1 litr</t>
  </si>
  <si>
    <t>woda n/g500 ml</t>
  </si>
  <si>
    <t>woda ng 700 ml</t>
  </si>
  <si>
    <t>cukier trzcinowy 500g</t>
  </si>
  <si>
    <t>rogalik 7-days</t>
  </si>
  <si>
    <t>biszkopty 100g</t>
  </si>
  <si>
    <t>biszkopty podłużne 120g</t>
  </si>
  <si>
    <t>biszkopty 250 g</t>
  </si>
  <si>
    <t>chia nasiona 150 g</t>
  </si>
  <si>
    <t>kakao 100g</t>
  </si>
  <si>
    <t>kawa inka 150 g</t>
  </si>
  <si>
    <t>migdały płatki 59g</t>
  </si>
  <si>
    <t>petitki lubisie</t>
  </si>
  <si>
    <t>płatki owsiane 500g</t>
  </si>
  <si>
    <t>płatki ryżowe 180g</t>
  </si>
  <si>
    <t>płatki ryżowe 300g błyskawiczne</t>
  </si>
  <si>
    <t>soczewica zielona 400g</t>
  </si>
  <si>
    <t>wafle ryżowe 130 g</t>
  </si>
  <si>
    <t>Formularz cenowo - ofertowy na dostawę produktów żywnościowych do Zespołu Szkół w Postoliskach                                            Postoliska ul. Plac 3-go Maja 18, 05-240 Tłuszcz</t>
  </si>
  <si>
    <t>Część 6. Dostawa różnych produktów spożywczych, oleje, produkty przemiału ziarna, napoje do stołówki szkolnej i przedszkolnej</t>
  </si>
  <si>
    <t>masło klarowane 200 g - min zawartośc tłusczu mlecznego 99,8%, bez konserwantów i   barwników</t>
  </si>
  <si>
    <t>ananas plastry w syropie 580 g, , kl. I, bez dodatku innych substancji słodzących</t>
  </si>
  <si>
    <t>brzoskwinia w puszce 850 g, połówki bez skóry w lekkim syropie kl. I, bez dodatku innych substancji słodzących</t>
  </si>
  <si>
    <t>chrzan tarty 280 ml naturalny (min 75% zawartość chrzanu) słoik, kl I, z tartych korzeni chrzanu z niewielkim dodatkiem soli, cukru, kwasku cytrynowego, bez dodatku sztucznych barwników, wzmacniaczy smaku, zapachu i konserwantów.</t>
  </si>
  <si>
    <t>dżem owocowy , konfitura 100% owoców bez dodatku cukru, gładki z kawałkami owoców, różne smaki, słoik, klasa I</t>
  </si>
  <si>
    <t>ketchup 450 g łagodny zawartość pomidorów min.150/100 g produktu- bez zagęstników, konserwantów, regulatorów.</t>
  </si>
  <si>
    <t>koncentrat pomidorowy 190g, 30% bez konserwantów kl. I</t>
  </si>
  <si>
    <t>pomidory w puszce, całe (70% pomidorów oraz 30% soku pomidorowego, bez konserwantów)</t>
  </si>
  <si>
    <t>powidła śliwkowe 290g  - 100 %owoców bez dodatku cukru, gładki  słoik, klasa I</t>
  </si>
  <si>
    <t>sosy (typu boloński, słodko-kwaśny) różne rodzaje, bez glutaminianu, bez konserwantów, bez dodatku sztucznych barwników wzmacniaczy smaku i zapachu.</t>
  </si>
  <si>
    <t>kukurydza w puszce konserwowa 400 g, niemodyfikowana genetycznie kl. I, bez dodatku cukru i innych substancji słodzących ( zgodznie z Rozporz. Min. Zdr. Z dn 26 sierpnia 2015 r Dz.U. 2015 poz 1256)</t>
  </si>
  <si>
    <t>fasola czerwona w puszce 400g, puszka, słoik - bez konserwantów, dodatku cukru i innych subs. Słodzących ( zgodznie z Rozporz. Min. Zdr. Z dn 26 sierpnia 2015 r Dz.U. 2015 poz 1256)</t>
  </si>
  <si>
    <t>szczaw konserwowy 300 ml (słoik, puszka) bez konserwantów</t>
  </si>
  <si>
    <t>sok  1 litr, tłoczony, pasteryzowany, 100% bez dodatku cukru, naturalnie mętny, różne smaki.</t>
  </si>
  <si>
    <t>sok 200 ml, owocowy 100% ( z zagęszczonego soku, bez dodatku cukru i substancji słodzących) w kartonie, różne smaki</t>
  </si>
  <si>
    <t>sok 300 ml, owocowy 100% ( z zagęszczonego soku, bez dodatku cukru i substancji słodzących) w kartonie, różne smaki</t>
  </si>
  <si>
    <t>sok 900 ml, owocowo-warzywny 100% ( z zagęszczonego soku, bez dodatku cukru i substancji słodzących) w kartonie, różne smaki</t>
  </si>
  <si>
    <t>barszcz biały 65 g, (skład: mąka żytnia, mąka pszenna, ziele ang, liść laur., pieprz, sól czosnek i inne przyprawy naturalne), produkt bez konserwantów i szucznych barwników</t>
  </si>
  <si>
    <t>barszcz czerwony 65 g w proszku (skład: mąka żytnia, mąka pszenna, ziele ang, liść laur., pieprz, sól czosnek i inne przyprawy naturalne), produkt bez konserwantów i szucznych barwników</t>
  </si>
  <si>
    <t>bazylia otarta 100 %, kl I, zioła świeże, naturalne, suszone, bez dodatków sztucznych barwników, wzmacniaczy smaku i zapachu.</t>
  </si>
  <si>
    <t>cukier kryształ</t>
  </si>
  <si>
    <t>galaretka owocowa 75 g, (bez koszenili, bez barwników syntetycznych)</t>
  </si>
  <si>
    <t>groszek ptysiowy (jaja, woda, mąka pszenna, olej rzepakowy, sól, bez dodatkowych substancji)</t>
  </si>
  <si>
    <t>grzanki 150 g (pszenne - mąka pszenna, olej rzepakowy, sól, drożdże, cukier, jaja, bez dodatkowych substancji)</t>
  </si>
  <si>
    <t>herbata czarna 100 szt, Ceylon Gold typ zwykła ekspresowa naturalna 100% czysta cejlońska czarna herbata, nie zawierająca sztucznych aromatów, barwników, konserwantów i dodatków.</t>
  </si>
  <si>
    <t>herbata czarna 50 szt, Ceylon Gold typ zwykła ekspresowa naturalna 100% czysta cejlońska czarna herbata, nie zawierająca sztucznych aromatów, barwników, konserwantów i dodatków.</t>
  </si>
  <si>
    <t>herbata z kwiatu hibiscusa 100g, nie zawierająca sztucznych aromatów, barwników, konserwantów i dodatków.</t>
  </si>
  <si>
    <t>herbata owocowa 25 szt , ekspresowa naturalna- różne smaki, wyłącznie naturalnie aromatyzowana, nie zawierająca sztucznych barwników i konserwantów</t>
  </si>
  <si>
    <t>kasza gryczana 4x100, prażona (kl. I, w całości, nie więcej niż 10% rozdrobnionych czy połamanych nasion)</t>
  </si>
  <si>
    <t>kasza jęczmienna 4x100 (kl. I, w całości, nie więcej niż 10% rozdrobnionych czy połamanych nasion)</t>
  </si>
  <si>
    <t>kasza jęczmienna średnia 1kg (kl. I, w całości, nie więcej niż 10% rozdrobnionych czy połamanych nasion)</t>
  </si>
  <si>
    <t>kisiel owocowy 38g ( bez cukru, z dodatkiem owoców liofilizowanych, bezkoszenilli)</t>
  </si>
  <si>
    <t>przecier owocowy 100%, do picia w saszetce, bez dodatku cukru, i substancji słodzących, konserwantów i aromatów.</t>
  </si>
  <si>
    <t>kasza bul-gur 4x100 (kl. I, w całości, nie więcej niż 10% rozdrobnionych czy połamanych nasion)</t>
  </si>
  <si>
    <t>kasza jaglana 400g (kl. I, w całości, nie więcej niż 10% rozdrobnionych czy połamanych nasion)</t>
  </si>
  <si>
    <t>kasza jęczmienna 500 g (kl. I, w całości, nie więcej niż 10% rozdrobnionych czy połamanych nasion)</t>
  </si>
  <si>
    <t>kasza kus kus 250g (kl. I, w całości, nie więcej niż 10% rozdrobnionych czy połamanych nasion)</t>
  </si>
  <si>
    <t>kasza kus kus 400g (kl. I, w całości, nie więcej niż 10% rozdrobnionych czy połamanych nasion)</t>
  </si>
  <si>
    <t>herbatniki mini 16g typi bebe lub równoważne</t>
  </si>
  <si>
    <t>kasza manna 1 kg, pszenna błyskawiczna kl. I</t>
  </si>
  <si>
    <t>czosnek granulowany, kl.I bez dodatków sztucznych barwników, wzmacniaczy smaku i zapachu</t>
  </si>
  <si>
    <t>kurkuma 100%, kl I, zioła świeże, naturalne, suszone, bez dodatków sztucznych barwników, wzmacniaczy smaku i zapachu</t>
  </si>
  <si>
    <t>kolendra 15g - 100%, kl I, zioła świeże, naturalne, suszone, bez dodatków sztucznych barwników, wzmacniaczy smaku i zapachu</t>
  </si>
  <si>
    <t>imbir mielony , 100%, kl I, zioła świeże, naturalne, suszone, bez dodatków sztucznych barwników, wzmacniaczy smaku i zapachu</t>
  </si>
  <si>
    <t>lubczyk, 100%, kl I, zioła świeże, naturalne, suszone, bez dodatków sztucznych barwników, wzmacniaczy smaku i zapachu</t>
  </si>
  <si>
    <t>pieprz ziarnisty 150g , 100%, kl I, zioła świeże, naturalne, suszone, bez dodatków sztucznych barwników, wzmacniaczy smaku i zapachu</t>
  </si>
  <si>
    <t>papryka ostra, 100%, kl I, zioła świeże, naturalne, suszone, bez dodatków sztucznych barwników, wzmacniaczy smaku i zapachu</t>
  </si>
  <si>
    <t>goździki, 100%, kl I, zioła świeże, naturalne, suszone, bez dodatków sztucznych barwników, wzmacniaczy smaku i zapachu</t>
  </si>
  <si>
    <t xml:space="preserve">papryka słodka, 100%, kl I, zioła świeże, naturalne, suszone, bez dodatków sztucznych barwników, wzmacniaczy smaku i zapachu </t>
  </si>
  <si>
    <t>kwasek cytrynowy, 100%, kl I, zioła świeże, naturalne, suszone, bez dodatków sztucznych barwników, wzmacniaczy smaku i zapachu</t>
  </si>
  <si>
    <t>zioła prowansalskie, 100%, kl I, zioła świeże, naturalne, suszone, bez dodatków sztucznych barwników, wzmacniaczy smaku i zapachu</t>
  </si>
  <si>
    <t>rozmaryn, 100%, kl I, zioła świeże, naturalne, suszone, bez dodatków sztucznych barwników, wzmacniaczy smaku i zapachu</t>
  </si>
  <si>
    <t>pieprz ziołowy 20 g, 100%, kl I, zioła świeże, naturalne, suszone, bez dodatków sztucznych barwników, wzmacniaczy smaku i zapachu</t>
  </si>
  <si>
    <t>pieprz mielony 50g, 100%, kl I, zioła świeże, naturalne, suszone, bez dodatków sztucznych barwników, wzmacniaczy smaku i zapachu</t>
  </si>
  <si>
    <t>pieprz mielony 100 g, 100%, kl I, zioła świeże, naturalne, suszone, bez dodatków sztucznych barwników, wzmacniaczy smaku i zapachu</t>
  </si>
  <si>
    <t>oregano, 100%, kl I, zioła świeże, naturalne, suszone, bez dodatków sztucznych barwników, wzmacniaczy smaku i zapachu</t>
  </si>
  <si>
    <t>liść laurowy, 100%, kl I, zioła świeże, naturalne, suszone, bez dodatków sztucznych barwników, wzmacniaczy smaku i zapachu</t>
  </si>
  <si>
    <t>majeranek otarty, 100%, kl I, zioła świeże, naturalne, suszone, bez dodatków sztucznych barwników, wzmacniaczy smaku i zapachu</t>
  </si>
  <si>
    <t>makaron pszenny 4-jajeczny/kg mąki, różne formy m.on..: zacierka, świderki, enne, nitka muszelka i inne typ Lubella500 g</t>
  </si>
  <si>
    <t>makaron pszenny pełne ziarno 4z przemiału całego zairna pszenicy, różne formy m.on..: zacierka, świderki, enne, nitka muszelka i inne typ Lubella 500g</t>
  </si>
  <si>
    <t>mąka kukurydziana 500g kl. I, skrobia otrzymana z kukurydzy, wysuszona, zmielona i przesiana.</t>
  </si>
  <si>
    <t>mąka pszenna zwykła typu 550 kl I, np. Szymanowska lub równoważna</t>
  </si>
  <si>
    <t>mąka ziemniaczana Kl. I</t>
  </si>
  <si>
    <t>mąka żytnia typu 800 Kl. I</t>
  </si>
  <si>
    <t>mąka orkiszowa, kl. I</t>
  </si>
  <si>
    <t>miód 370 ml-  100% naturalny nektarowy z Polski, bez barwników i domieszek, w słoiku szklanym. Miód nie może być ieszanką różnych miodów. Kraj pochodzenia - Polska</t>
  </si>
  <si>
    <t>miód 1 litr - 100% naturalny nektarowy z Polski, bez barwników i domieszek, w słoiku szklanym. Miód nie może być ieszanką różnych miodów. Kraj pochodzenia - Polska</t>
  </si>
  <si>
    <t xml:space="preserve">olej -3 litr rzepakowy z pierwszego tłoczenia rafinowany, nieerukowy </t>
  </si>
  <si>
    <t xml:space="preserve">olej -1 litry rzepakowy z pierwszego tłoczenia rafinowany, nieerukowy </t>
  </si>
  <si>
    <t>Masło ekstra bez dodatków roślinnych 200 g, o zawartości tłuszczu nie mniejszej niż 82,5% tł bez konserwantów i sztucznych barwników, bez dodatków rożlinnych</t>
  </si>
  <si>
    <t>musztarda francuska, sarepska 175g - bez glutaminianu, bez konserwantów</t>
  </si>
  <si>
    <t>gyros przyprawa, 100%, kl I, w składzie naturalne suszone przyprawy, bez dodatków sztucznych barwników, wzmacniaczy smaku i zapachu</t>
  </si>
  <si>
    <t>rodzynki 1 kg, nie z Chin, nie siarkowane</t>
  </si>
  <si>
    <t>ryż 4x100g biały 100%, powinien być suchy, dobrze odtłuszczony, nie zawierać ziaren połamanych i mączki, kl. I, w załości, nie więcej niż 10% rozdrobnionych czy połamanych nasion</t>
  </si>
  <si>
    <t>ryż biały - 1 kg- 100%, powinien być suchy, dobrze odtłuszczony, nie zawierać ziaren połamanych i mączki, kl. I, w załości, nie więcej niż 10% rozdrobnionych czy połamanych nasion</t>
  </si>
  <si>
    <t>sól morska 500g, himalajska rózowa, kl. I, 100% bez dodatku sztucznych barwników, wzmacniaczy smaku i zapachu, konserwantów</t>
  </si>
  <si>
    <t>otręby - różne rodzaje np.pszenne 150 g</t>
  </si>
  <si>
    <t>orzech włoski 1 kg - luz 100%, powinien być suchy, dobrze odtłuszczony, nie zawiera ziaren połamanych i mączki, kl I w całości, nie więcej niż 10% rozdrobnionych czy połamanych nasion</t>
  </si>
  <si>
    <t>pestki dyni 1 kg - luz 100%, powinny być suche, dobrze odtłuszczone, nie zawierać ziaren połamanych i mączki, kl I w całości, nie więcej niż 10% rozdrobnionych czy połamanych nasion</t>
  </si>
  <si>
    <t>słonecznik ziarno 1kg - luz 100%, powinien być suchy, dobrze odtłuszczony, nie zawiera ziaren połamanych i mączki, kl I w całości, nie więcej niż 10% rozdrobnionych czy połamanych nasion. Zamawiający nie dopuszcza towaru z Chin</t>
  </si>
  <si>
    <t>żurawina 1 kg - luz 100%, powinna być sucha,  nie zawiera ziaren połamanych i mączki, kl I w całości, nie więcej niż 10% rozdrobnionych czy połamanych nasion. Zamawiający nie dopuszcza towaru z Chin</t>
  </si>
  <si>
    <t>sezam 100g - luz 100%, powinien być suchy, dobrze odtłuszczony, nie zawierać ziaren połamanych i mączki, kl I w całości, nie więcej niż 10% rozdrobnionych czy połamanych nasion. Zamawiający nie dopuszcza towaru z Chin</t>
  </si>
  <si>
    <t>siemię lniane 200g - luz 100%, powinno być suche, dobrze odtłuszczone, nie zawierać ziaren połamanych i mączki, kl I w całości, nie więcej niż 10% rozdrobnionych czy połamanych nasion. Zamawiający nie dopuszcza towaru z Chin</t>
  </si>
  <si>
    <t>ziele angielskie w całości 100%, naturalne, suszone, bez dodatku sztucznych barwników, wzmacniaczy smaku i zapachu oraz konserwantów. Zamawiający nie dopuszcza się towaru z Chin.</t>
  </si>
  <si>
    <t>przyprawa do kurczaka, kl I, w składzie naturalne suszone przyprawy, bez dodatków sztucznych barwników, wzmacniaczy smaku i zapachu. Zamawiający nie dopuszcza się towaru z Chin.</t>
  </si>
  <si>
    <t>groch łuskany 500g, połówki luz 100%, powinien być suchy, w całości, nie zawierać nasion połamanych więcej niż 10%. , Zamawijący nie dopuszcza towaru z Chin</t>
  </si>
  <si>
    <t>fasola drobna, biała 500 g, 100%, powinnan być sucha, w całości, nie zawierać nasion połamanych więcej niż 10%. , Zamawijący nie dopuszcza towaru z Chin</t>
  </si>
  <si>
    <t>wafel bez czekolady - bez dodatkowych substancji np.. Grzesiek lub równoważne.</t>
  </si>
  <si>
    <t>………………,  dnia ………….</t>
  </si>
  <si>
    <t>miejscowość i data</t>
  </si>
  <si>
    <t>……………………………..</t>
  </si>
  <si>
    <t>pieczęć i podpis osoby/osób</t>
  </si>
  <si>
    <t>uprawnionej/ych do podejmowania</t>
  </si>
  <si>
    <t>zobowiązań)</t>
  </si>
  <si>
    <t>zestaw świąteczny, czekoladowy waga ok. 150 g</t>
  </si>
  <si>
    <t>jajko niespodzianka, typu kinder lub równoważne</t>
  </si>
  <si>
    <t>przecier pomidorowy 690 g, zawartośc owoców min 75%,  bez glutaminianu, bez konserwantów, bez dodatku sztucznych barwników wzmacniaczy smaku i zapachu.</t>
  </si>
  <si>
    <t>zupa pieczarkowa winiary 45g (skład: mąka żytnia, mąka pszenna, ziele ang, liść laur., pieprz, sól czosnek i inne przyprawy naturalne), produkt bez konserwantów i szucznych barwników</t>
  </si>
  <si>
    <t>zirenka smaku, kl I, zioła i warzywa świeże, naturalne, suszone, bez dodatków sztucznych barwników, wzmacniaczy smaku i zapachu</t>
  </si>
  <si>
    <t>żurek 49 g (skład: mąka żytnia, mąka pszenna, ziele ang, liść laur., pieprz, sól czosnek i inne przyprawy naturalne), produkt bez konserwantów i szucznych barwników</t>
  </si>
  <si>
    <t>herbatniki 100g,typu  pettit beurre lub równoważne</t>
  </si>
  <si>
    <t>herbatniki 50g, typu  pettit beurre lub równoważne</t>
  </si>
  <si>
    <t>musli tradycyjne 350 g, mieszanka zairen i owoców suszonych, bez sztucznych dodatków i wzmacniaczy smaku</t>
  </si>
  <si>
    <t>płatki typu Lion 250 g</t>
  </si>
  <si>
    <t>płatki kukurydziane 250g typu Corn Flakes</t>
  </si>
  <si>
    <t>pałki kukurydziane, typu Flips waga ok.. 200 g/szt</t>
  </si>
  <si>
    <t>pokrzywa/mięta/- do zaparzania 20 szt, naturalne liście bez konserwantów</t>
  </si>
  <si>
    <t>płatki do mleka typu  cheerios 500 g</t>
  </si>
  <si>
    <t>płatki do mleka typu  cini-minis 500 g</t>
  </si>
  <si>
    <t>płatki do mleka typu cookie-crips 500g</t>
  </si>
  <si>
    <t>płatki do mleka  jęczmienne 400g</t>
  </si>
  <si>
    <t>płatki do mleka typu kangus 250</t>
  </si>
  <si>
    <t>płatki do mleka  kukurydziane 600g, typu Corn Flakes</t>
  </si>
  <si>
    <t>płatki/kulki do mleka typu mlekołaki czek. 500g</t>
  </si>
  <si>
    <t>ryż brązowy 4x100, powinien być suchy, dobrze odtłuszczony, nie zawierać ziaren połamanych i mączki, kl. I, w załości, nie więcej niż 10% rozdrobnionych czy połamanych nasion</t>
  </si>
  <si>
    <t>jabłko prażone 900 ml, zawartość owoców min 60%, bez konserwantów i sztucznych dodatków</t>
  </si>
  <si>
    <t>majonez   900 ml-  zawartość tłuszczu min 70-80%, bez konserwantów, sztucznych barwników, bez stabilizatorów i substancji zagęszczających, bez glutaminianu sodu.</t>
  </si>
  <si>
    <t>tuńczyk w puszce 185 g, w sosie własnym, bez konserwantów i sztucznych barwników</t>
  </si>
  <si>
    <t>cebulka prażona 100 g, kl.I, bez konserwantów i sztucznych barwników</t>
  </si>
  <si>
    <t>pomidory szuszone 280 g, w oleju z pprzyprawami naturalnymi, bez konserwantów i sztucznych barwników</t>
  </si>
  <si>
    <t>budyń śmietankowy 40g, bez cukru, z dodatkiem owoców liofilizowanych, lub bez owocówi.</t>
  </si>
  <si>
    <t>ciastka,owsiane 210 g kruche zbożowe bez cukru i sztucznych barwników</t>
  </si>
  <si>
    <t xml:space="preserve">morele suszone 100g, luz 100%, powinna być sucha,  nie zawiera ziaren połamanych i mączki, kl I w całości, nie więcej niż 10% rozdrobnionych czy połamanych nasion. Zamawiający nie dopuszcza towaru z Chin </t>
  </si>
  <si>
    <t>śliwka suszona 1kg, luz 100%, powinna być sucha,  nie zawiera ziaren połamanych i mączki, kl I w całości, nie więcej niż 10% rozdrobnionych czy połamanych nasion. Zamawiający nie dopuszcza towaru z Chin</t>
  </si>
  <si>
    <t>śliwka suszona 200g, luz 100%, powinna być sucha,  nie zawiera ziaren połamanych i mączki, kl I w całości, nie więcej niż 10% rozdrobnionych czy połamanych nasion. Zamawiający nie dopuszcza towaru z 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</si>
</sst>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13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164" fontId="1" fillId="2" borderId="0" xfId="1" applyFont="1" applyFill="1" applyAlignment="1" applyProtection="1"/>
    <xf numFmtId="0" fontId="0" fillId="2" borderId="0" xfId="0" applyFill="1"/>
    <xf numFmtId="0" fontId="0" fillId="0" borderId="0" xfId="0" applyAlignment="1"/>
    <xf numFmtId="164" fontId="7" fillId="2" borderId="1" xfId="1" applyFont="1" applyFill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164" fontId="5" fillId="2" borderId="0" xfId="1" applyFont="1" applyFill="1" applyAlignment="1" applyProtection="1"/>
    <xf numFmtId="164" fontId="8" fillId="2" borderId="0" xfId="1" applyFont="1" applyFill="1" applyAlignment="1" applyProtection="1"/>
    <xf numFmtId="0" fontId="8" fillId="0" borderId="0" xfId="0" applyFont="1"/>
    <xf numFmtId="0" fontId="0" fillId="2" borderId="0" xfId="0" applyFill="1" applyAlignment="1">
      <alignment horizontal="center"/>
    </xf>
    <xf numFmtId="164" fontId="4" fillId="2" borderId="1" xfId="1" applyFont="1" applyFill="1" applyBorder="1" applyAlignment="1" applyProtection="1">
      <alignment horizontal="center" vertical="center"/>
    </xf>
    <xf numFmtId="164" fontId="1" fillId="2" borderId="0" xfId="1" applyFont="1" applyFill="1" applyAlignment="1" applyProtection="1">
      <alignment horizontal="left" wrapText="1"/>
    </xf>
    <xf numFmtId="164" fontId="1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left" wrapText="1"/>
    </xf>
    <xf numFmtId="0" fontId="9" fillId="0" borderId="0" xfId="0" applyFont="1"/>
    <xf numFmtId="0" fontId="0" fillId="2" borderId="0" xfId="0" applyFill="1" applyAlignment="1">
      <alignment vertical="center"/>
    </xf>
    <xf numFmtId="164" fontId="1" fillId="2" borderId="0" xfId="1" applyFont="1" applyFill="1" applyAlignment="1" applyProtection="1">
      <alignment vertical="center"/>
    </xf>
    <xf numFmtId="0" fontId="8" fillId="2" borderId="0" xfId="0" applyFont="1" applyFill="1" applyAlignment="1">
      <alignment vertical="center"/>
    </xf>
    <xf numFmtId="164" fontId="4" fillId="2" borderId="2" xfId="1" applyFont="1" applyFill="1" applyBorder="1" applyAlignment="1" applyProtection="1">
      <alignment horizontal="center" vertical="center"/>
    </xf>
    <xf numFmtId="164" fontId="4" fillId="2" borderId="2" xfId="1" applyFont="1" applyFill="1" applyBorder="1" applyAlignment="1" applyProtection="1">
      <alignment horizontal="center" vertical="center" wrapText="1"/>
    </xf>
    <xf numFmtId="10" fontId="4" fillId="2" borderId="2" xfId="1" applyNumberFormat="1" applyFont="1" applyFill="1" applyBorder="1" applyAlignment="1" applyProtection="1">
      <alignment horizontal="center" vertical="center"/>
    </xf>
    <xf numFmtId="164" fontId="10" fillId="2" borderId="3" xfId="1" applyFont="1" applyFill="1" applyBorder="1" applyAlignment="1" applyProtection="1">
      <alignment horizontal="center" vertical="center"/>
    </xf>
    <xf numFmtId="164" fontId="10" fillId="2" borderId="3" xfId="1" applyFont="1" applyFill="1" applyBorder="1" applyAlignment="1" applyProtection="1">
      <alignment horizontal="center" vertical="center" wrapText="1"/>
    </xf>
    <xf numFmtId="2" fontId="10" fillId="2" borderId="3" xfId="1" applyNumberFormat="1" applyFont="1" applyFill="1" applyBorder="1" applyAlignment="1" applyProtection="1">
      <alignment horizontal="center" vertical="center"/>
    </xf>
    <xf numFmtId="1" fontId="10" fillId="2" borderId="3" xfId="1" applyNumberFormat="1" applyFont="1" applyFill="1" applyBorder="1" applyAlignment="1" applyProtection="1">
      <alignment horizontal="center" vertical="center"/>
    </xf>
    <xf numFmtId="4" fontId="10" fillId="2" borderId="3" xfId="1" applyNumberFormat="1" applyFont="1" applyFill="1" applyBorder="1" applyAlignment="1" applyProtection="1">
      <alignment horizontal="center" vertical="center"/>
    </xf>
    <xf numFmtId="9" fontId="10" fillId="2" borderId="3" xfId="7" applyFont="1" applyFill="1" applyBorder="1" applyAlignment="1" applyProtection="1">
      <alignment horizontal="center" vertical="center"/>
    </xf>
    <xf numFmtId="43" fontId="10" fillId="2" borderId="3" xfId="6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164" fontId="10" fillId="2" borderId="4" xfId="1" applyFont="1" applyFill="1" applyBorder="1" applyAlignment="1" applyProtection="1">
      <alignment horizontal="left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164" fontId="4" fillId="2" borderId="1" xfId="1" applyFont="1" applyFill="1" applyBorder="1" applyAlignment="1" applyProtection="1">
      <alignment vertical="center"/>
    </xf>
    <xf numFmtId="164" fontId="4" fillId="2" borderId="2" xfId="1" applyFont="1" applyFill="1" applyBorder="1" applyAlignment="1" applyProtection="1">
      <alignment vertical="center"/>
    </xf>
    <xf numFmtId="164" fontId="4" fillId="2" borderId="1" xfId="1" applyFont="1" applyFill="1" applyBorder="1" applyAlignment="1" applyProtection="1">
      <alignment vertical="center" wrapText="1"/>
    </xf>
    <xf numFmtId="164" fontId="4" fillId="2" borderId="2" xfId="1" applyFont="1" applyFill="1" applyBorder="1" applyAlignment="1" applyProtection="1">
      <alignment vertical="center" wrapText="1"/>
    </xf>
    <xf numFmtId="43" fontId="4" fillId="2" borderId="1" xfId="6" applyFont="1" applyFill="1" applyBorder="1" applyAlignment="1" applyProtection="1">
      <alignment vertical="center" wrapText="1"/>
    </xf>
    <xf numFmtId="43" fontId="4" fillId="2" borderId="2" xfId="6" applyFont="1" applyFill="1" applyBorder="1" applyAlignment="1" applyProtection="1">
      <alignment vertical="center" wrapText="1"/>
    </xf>
    <xf numFmtId="164" fontId="4" fillId="2" borderId="0" xfId="1" applyFont="1" applyFill="1" applyAlignment="1" applyProtection="1">
      <alignment horizontal="center" wrapText="1"/>
    </xf>
    <xf numFmtId="164" fontId="4" fillId="2" borderId="1" xfId="1" applyFont="1" applyFill="1" applyBorder="1" applyAlignment="1" applyProtection="1">
      <alignment horizontal="center" vertical="center"/>
    </xf>
    <xf numFmtId="164" fontId="4" fillId="2" borderId="2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left" vertical="center" wrapText="1"/>
    </xf>
    <xf numFmtId="164" fontId="4" fillId="2" borderId="2" xfId="1" applyFont="1" applyFill="1" applyBorder="1" applyAlignment="1" applyProtection="1">
      <alignment horizontal="left" vertical="center" wrapText="1"/>
    </xf>
    <xf numFmtId="2" fontId="4" fillId="2" borderId="1" xfId="1" applyNumberFormat="1" applyFont="1" applyFill="1" applyBorder="1" applyAlignment="1" applyProtection="1">
      <alignment vertical="center" wrapText="1"/>
    </xf>
    <xf numFmtId="2" fontId="4" fillId="2" borderId="2" xfId="1" applyNumberFormat="1" applyFont="1" applyFill="1" applyBorder="1" applyAlignment="1" applyProtection="1">
      <alignment vertical="center" wrapText="1"/>
    </xf>
    <xf numFmtId="164" fontId="8" fillId="2" borderId="5" xfId="1" applyFont="1" applyFill="1" applyBorder="1" applyAlignment="1" applyProtection="1">
      <alignment horizontal="center" wrapText="1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selection activeCell="R7" sqref="R7"/>
    </sheetView>
  </sheetViews>
  <sheetFormatPr defaultRowHeight="14.25" x14ac:dyDescent="0.2"/>
  <cols>
    <col min="1" max="1" width="4.75" style="2" customWidth="1"/>
    <col min="2" max="2" width="47.875" style="13" customWidth="1"/>
    <col min="3" max="3" width="5.5" style="9" customWidth="1"/>
    <col min="4" max="6" width="8.125" style="2" hidden="1" customWidth="1"/>
    <col min="7" max="7" width="7.5" style="2" hidden="1" customWidth="1"/>
    <col min="8" max="8" width="0" style="2" hidden="1" customWidth="1"/>
    <col min="9" max="9" width="9" style="15"/>
    <col min="10" max="10" width="8.375" style="15" customWidth="1"/>
    <col min="11" max="11" width="5.5" style="15" customWidth="1"/>
    <col min="12" max="12" width="9" style="15"/>
    <col min="13" max="13" width="12.125" style="15" customWidth="1"/>
    <col min="14" max="14" width="12.25" style="15" customWidth="1"/>
  </cols>
  <sheetData>
    <row r="1" spans="1:14" ht="15" customHeight="1" x14ac:dyDescent="0.2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1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s="3" customFormat="1" ht="20.25" customHeight="1" x14ac:dyDescent="0.25">
      <c r="A4" s="6" t="s">
        <v>37</v>
      </c>
      <c r="B4" s="11"/>
      <c r="C4" s="12"/>
      <c r="D4" s="1"/>
      <c r="E4" s="1"/>
      <c r="F4" s="1"/>
      <c r="G4" s="1"/>
      <c r="H4" s="1"/>
      <c r="I4" s="16"/>
      <c r="J4" s="16"/>
      <c r="K4" s="15"/>
      <c r="L4" s="15"/>
      <c r="M4" s="15"/>
      <c r="N4" s="15"/>
    </row>
    <row r="5" spans="1:14" s="8" customFormat="1" ht="18" customHeight="1" x14ac:dyDescent="0.25">
      <c r="A5" s="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7"/>
      <c r="N5" s="17"/>
    </row>
    <row r="6" spans="1:14" ht="15" x14ac:dyDescent="0.2">
      <c r="A6" s="42" t="s">
        <v>0</v>
      </c>
      <c r="B6" s="44" t="s">
        <v>1</v>
      </c>
      <c r="C6" s="42" t="s">
        <v>2</v>
      </c>
      <c r="D6" s="10" t="s">
        <v>14</v>
      </c>
      <c r="E6" s="10" t="s">
        <v>14</v>
      </c>
      <c r="F6" s="10" t="s">
        <v>15</v>
      </c>
      <c r="G6" s="4" t="s">
        <v>16</v>
      </c>
      <c r="H6" s="5"/>
      <c r="I6" s="46" t="s">
        <v>3</v>
      </c>
      <c r="J6" s="37" t="s">
        <v>4</v>
      </c>
      <c r="K6" s="35" t="s">
        <v>5</v>
      </c>
      <c r="L6" s="37" t="s">
        <v>6</v>
      </c>
      <c r="M6" s="39" t="s">
        <v>7</v>
      </c>
      <c r="N6" s="39" t="s">
        <v>8</v>
      </c>
    </row>
    <row r="7" spans="1:14" ht="32.25" customHeight="1" x14ac:dyDescent="0.2">
      <c r="A7" s="43"/>
      <c r="B7" s="45"/>
      <c r="C7" s="43"/>
      <c r="D7" s="18" t="s">
        <v>12</v>
      </c>
      <c r="E7" s="18" t="s">
        <v>13</v>
      </c>
      <c r="F7" s="18" t="s">
        <v>9</v>
      </c>
      <c r="G7" s="19">
        <v>0.2</v>
      </c>
      <c r="H7" s="20">
        <v>0.25</v>
      </c>
      <c r="I7" s="47"/>
      <c r="J7" s="38"/>
      <c r="K7" s="36"/>
      <c r="L7" s="38"/>
      <c r="M7" s="40"/>
      <c r="N7" s="40"/>
    </row>
    <row r="8" spans="1:14" s="28" customFormat="1" ht="44.1" customHeight="1" x14ac:dyDescent="0.25">
      <c r="A8" s="21">
        <v>1</v>
      </c>
      <c r="B8" s="22" t="s">
        <v>39</v>
      </c>
      <c r="C8" s="21" t="s">
        <v>17</v>
      </c>
      <c r="D8" s="21">
        <v>32</v>
      </c>
      <c r="E8" s="21">
        <v>27</v>
      </c>
      <c r="F8" s="21">
        <f>D8+E8</f>
        <v>59</v>
      </c>
      <c r="G8" s="21">
        <f>(F8*G$7)+F8</f>
        <v>70.8</v>
      </c>
      <c r="H8" s="23">
        <f>(G8*H$7)+G8</f>
        <v>88.5</v>
      </c>
      <c r="I8" s="24">
        <f>H8</f>
        <v>88.5</v>
      </c>
      <c r="J8" s="25"/>
      <c r="K8" s="26"/>
      <c r="L8" s="25">
        <f>J8*K8+J8</f>
        <v>0</v>
      </c>
      <c r="M8" s="27">
        <f>I8*J8</f>
        <v>0</v>
      </c>
      <c r="N8" s="27">
        <f>I8*L8</f>
        <v>0</v>
      </c>
    </row>
    <row r="9" spans="1:14" s="28" customFormat="1" ht="44.1" customHeight="1" x14ac:dyDescent="0.25">
      <c r="A9" s="21">
        <v>2</v>
      </c>
      <c r="B9" s="22" t="s">
        <v>41</v>
      </c>
      <c r="C9" s="21" t="s">
        <v>17</v>
      </c>
      <c r="D9" s="21">
        <v>16</v>
      </c>
      <c r="E9" s="21">
        <v>9</v>
      </c>
      <c r="F9" s="21">
        <f t="shared" ref="F9:F62" si="0">D9+E9</f>
        <v>25</v>
      </c>
      <c r="G9" s="21">
        <f t="shared" ref="G9:H21" si="1">(F9*G$7)+F9</f>
        <v>30</v>
      </c>
      <c r="H9" s="23">
        <f t="shared" si="1"/>
        <v>37.5</v>
      </c>
      <c r="I9" s="24">
        <f t="shared" ref="I9:I62" si="2">H9</f>
        <v>37.5</v>
      </c>
      <c r="J9" s="25"/>
      <c r="K9" s="26"/>
      <c r="L9" s="25">
        <f t="shared" ref="L9:L62" si="3">J9*K9+J9</f>
        <v>0</v>
      </c>
      <c r="M9" s="27">
        <f t="shared" ref="M9:M62" si="4">I9*J9</f>
        <v>0</v>
      </c>
      <c r="N9" s="27">
        <f t="shared" ref="N9:N62" si="5">I9*L9</f>
        <v>0</v>
      </c>
    </row>
    <row r="10" spans="1:14" s="28" customFormat="1" ht="64.5" customHeight="1" x14ac:dyDescent="0.25">
      <c r="A10" s="21">
        <v>3</v>
      </c>
      <c r="B10" s="22" t="s">
        <v>49</v>
      </c>
      <c r="C10" s="21" t="s">
        <v>17</v>
      </c>
      <c r="D10" s="22">
        <v>24</v>
      </c>
      <c r="E10" s="22"/>
      <c r="F10" s="21">
        <f t="shared" si="0"/>
        <v>24</v>
      </c>
      <c r="G10" s="21">
        <f t="shared" si="1"/>
        <v>28.8</v>
      </c>
      <c r="H10" s="23">
        <f t="shared" si="1"/>
        <v>36</v>
      </c>
      <c r="I10" s="24">
        <f t="shared" si="2"/>
        <v>36</v>
      </c>
      <c r="J10" s="25"/>
      <c r="K10" s="26"/>
      <c r="L10" s="25">
        <f t="shared" si="3"/>
        <v>0</v>
      </c>
      <c r="M10" s="27">
        <f t="shared" si="4"/>
        <v>0</v>
      </c>
      <c r="N10" s="27">
        <f t="shared" si="5"/>
        <v>0</v>
      </c>
    </row>
    <row r="11" spans="1:14" s="28" customFormat="1" ht="44.1" customHeight="1" x14ac:dyDescent="0.25">
      <c r="A11" s="21">
        <v>4</v>
      </c>
      <c r="B11" s="22" t="s">
        <v>153</v>
      </c>
      <c r="C11" s="21" t="s">
        <v>17</v>
      </c>
      <c r="D11" s="21">
        <v>44</v>
      </c>
      <c r="E11" s="21">
        <v>27</v>
      </c>
      <c r="F11" s="21">
        <f t="shared" si="0"/>
        <v>71</v>
      </c>
      <c r="G11" s="21">
        <f t="shared" si="1"/>
        <v>85.2</v>
      </c>
      <c r="H11" s="23">
        <f t="shared" si="1"/>
        <v>106.5</v>
      </c>
      <c r="I11" s="24">
        <f t="shared" si="2"/>
        <v>106.5</v>
      </c>
      <c r="J11" s="25"/>
      <c r="K11" s="26"/>
      <c r="L11" s="25">
        <f t="shared" si="3"/>
        <v>0</v>
      </c>
      <c r="M11" s="27">
        <f t="shared" si="4"/>
        <v>0</v>
      </c>
      <c r="N11" s="27">
        <f t="shared" si="5"/>
        <v>0</v>
      </c>
    </row>
    <row r="12" spans="1:14" s="28" customFormat="1" ht="44.1" customHeight="1" x14ac:dyDescent="0.25">
      <c r="A12" s="21">
        <v>5</v>
      </c>
      <c r="B12" s="22" t="s">
        <v>44</v>
      </c>
      <c r="C12" s="21" t="s">
        <v>17</v>
      </c>
      <c r="D12" s="21">
        <v>222</v>
      </c>
      <c r="E12" s="21">
        <v>170</v>
      </c>
      <c r="F12" s="21">
        <f t="shared" si="0"/>
        <v>392</v>
      </c>
      <c r="G12" s="21">
        <f t="shared" si="1"/>
        <v>470.4</v>
      </c>
      <c r="H12" s="23">
        <f t="shared" si="1"/>
        <v>588</v>
      </c>
      <c r="I12" s="24">
        <f t="shared" si="2"/>
        <v>588</v>
      </c>
      <c r="J12" s="25"/>
      <c r="K12" s="26"/>
      <c r="L12" s="25">
        <f t="shared" si="3"/>
        <v>0</v>
      </c>
      <c r="M12" s="27">
        <f t="shared" si="4"/>
        <v>0</v>
      </c>
      <c r="N12" s="27">
        <f t="shared" si="5"/>
        <v>0</v>
      </c>
    </row>
    <row r="13" spans="1:14" s="28" customFormat="1" ht="78" customHeight="1" x14ac:dyDescent="0.25">
      <c r="A13" s="21">
        <v>7</v>
      </c>
      <c r="B13" s="22" t="s">
        <v>48</v>
      </c>
      <c r="C13" s="21" t="s">
        <v>17</v>
      </c>
      <c r="D13" s="22">
        <v>74</v>
      </c>
      <c r="E13" s="22">
        <v>26</v>
      </c>
      <c r="F13" s="21">
        <f t="shared" si="0"/>
        <v>100</v>
      </c>
      <c r="G13" s="21">
        <f t="shared" si="1"/>
        <v>120</v>
      </c>
      <c r="H13" s="23">
        <f t="shared" si="1"/>
        <v>150</v>
      </c>
      <c r="I13" s="24">
        <f t="shared" si="2"/>
        <v>150</v>
      </c>
      <c r="J13" s="25"/>
      <c r="K13" s="26"/>
      <c r="L13" s="25">
        <f t="shared" si="3"/>
        <v>0</v>
      </c>
      <c r="M13" s="27">
        <f t="shared" si="4"/>
        <v>0</v>
      </c>
      <c r="N13" s="27">
        <f t="shared" si="5"/>
        <v>0</v>
      </c>
    </row>
    <row r="14" spans="1:14" s="28" customFormat="1" ht="60.75" customHeight="1" x14ac:dyDescent="0.25">
      <c r="A14" s="21">
        <v>8</v>
      </c>
      <c r="B14" s="29" t="s">
        <v>154</v>
      </c>
      <c r="C14" s="21" t="s">
        <v>17</v>
      </c>
      <c r="D14" s="21">
        <v>36</v>
      </c>
      <c r="E14" s="21">
        <v>22</v>
      </c>
      <c r="F14" s="21">
        <f t="shared" si="0"/>
        <v>58</v>
      </c>
      <c r="G14" s="21">
        <f t="shared" si="1"/>
        <v>69.599999999999994</v>
      </c>
      <c r="H14" s="23">
        <f t="shared" si="1"/>
        <v>87</v>
      </c>
      <c r="I14" s="24">
        <f t="shared" si="2"/>
        <v>87</v>
      </c>
      <c r="J14" s="25"/>
      <c r="K14" s="26"/>
      <c r="L14" s="25">
        <f t="shared" si="3"/>
        <v>0</v>
      </c>
      <c r="M14" s="27">
        <f t="shared" si="4"/>
        <v>0</v>
      </c>
      <c r="N14" s="27">
        <f t="shared" si="5"/>
        <v>0</v>
      </c>
    </row>
    <row r="15" spans="1:14" s="28" customFormat="1" ht="44.1" customHeight="1" x14ac:dyDescent="0.25">
      <c r="A15" s="21">
        <v>10</v>
      </c>
      <c r="B15" s="22" t="s">
        <v>104</v>
      </c>
      <c r="C15" s="21" t="s">
        <v>17</v>
      </c>
      <c r="D15" s="21">
        <v>52</v>
      </c>
      <c r="E15" s="21">
        <v>81</v>
      </c>
      <c r="F15" s="21">
        <f t="shared" si="0"/>
        <v>133</v>
      </c>
      <c r="G15" s="21">
        <f t="shared" si="1"/>
        <v>159.6</v>
      </c>
      <c r="H15" s="23">
        <f t="shared" si="1"/>
        <v>199.5</v>
      </c>
      <c r="I15" s="24">
        <f t="shared" si="2"/>
        <v>199.5</v>
      </c>
      <c r="J15" s="25"/>
      <c r="K15" s="26"/>
      <c r="L15" s="25">
        <f t="shared" si="3"/>
        <v>0</v>
      </c>
      <c r="M15" s="27">
        <f t="shared" si="4"/>
        <v>0</v>
      </c>
      <c r="N15" s="27">
        <f t="shared" si="5"/>
        <v>0</v>
      </c>
    </row>
    <row r="16" spans="1:14" s="28" customFormat="1" ht="44.1" customHeight="1" x14ac:dyDescent="0.25">
      <c r="A16" s="21">
        <v>11</v>
      </c>
      <c r="B16" s="22" t="s">
        <v>103</v>
      </c>
      <c r="C16" s="21" t="s">
        <v>17</v>
      </c>
      <c r="D16" s="21">
        <v>18</v>
      </c>
      <c r="E16" s="21">
        <v>9</v>
      </c>
      <c r="F16" s="21">
        <f t="shared" si="0"/>
        <v>27</v>
      </c>
      <c r="G16" s="21">
        <f t="shared" si="1"/>
        <v>32.4</v>
      </c>
      <c r="H16" s="23">
        <f t="shared" si="1"/>
        <v>40.5</v>
      </c>
      <c r="I16" s="24">
        <f t="shared" si="2"/>
        <v>40.5</v>
      </c>
      <c r="J16" s="25"/>
      <c r="K16" s="26"/>
      <c r="L16" s="25">
        <f t="shared" si="3"/>
        <v>0</v>
      </c>
      <c r="M16" s="27">
        <f t="shared" si="4"/>
        <v>0</v>
      </c>
      <c r="N16" s="27">
        <f t="shared" si="5"/>
        <v>0</v>
      </c>
    </row>
    <row r="17" spans="1:14" s="28" customFormat="1" ht="53.25" customHeight="1" x14ac:dyDescent="0.25">
      <c r="A17" s="21">
        <v>12</v>
      </c>
      <c r="B17" s="22" t="s">
        <v>52</v>
      </c>
      <c r="C17" s="21" t="s">
        <v>17</v>
      </c>
      <c r="D17" s="21">
        <v>384</v>
      </c>
      <c r="E17" s="21">
        <v>126</v>
      </c>
      <c r="F17" s="21">
        <f t="shared" si="0"/>
        <v>510</v>
      </c>
      <c r="G17" s="21">
        <f t="shared" si="1"/>
        <v>612</v>
      </c>
      <c r="H17" s="23">
        <f t="shared" si="1"/>
        <v>765</v>
      </c>
      <c r="I17" s="24">
        <v>1300</v>
      </c>
      <c r="J17" s="25"/>
      <c r="K17" s="26"/>
      <c r="L17" s="25">
        <f t="shared" si="3"/>
        <v>0</v>
      </c>
      <c r="M17" s="27">
        <f t="shared" si="4"/>
        <v>0</v>
      </c>
      <c r="N17" s="27">
        <f t="shared" si="5"/>
        <v>0</v>
      </c>
    </row>
    <row r="18" spans="1:14" s="28" customFormat="1" ht="44.1" customHeight="1" x14ac:dyDescent="0.25">
      <c r="A18" s="21">
        <v>14</v>
      </c>
      <c r="B18" s="22" t="s">
        <v>18</v>
      </c>
      <c r="C18" s="21" t="s">
        <v>17</v>
      </c>
      <c r="D18" s="21">
        <v>1</v>
      </c>
      <c r="E18" s="21"/>
      <c r="F18" s="21">
        <f t="shared" si="0"/>
        <v>1</v>
      </c>
      <c r="G18" s="21">
        <f t="shared" si="1"/>
        <v>1.2</v>
      </c>
      <c r="H18" s="23">
        <f t="shared" si="1"/>
        <v>1.5</v>
      </c>
      <c r="I18" s="24">
        <f t="shared" si="2"/>
        <v>1.5</v>
      </c>
      <c r="J18" s="25"/>
      <c r="K18" s="26"/>
      <c r="L18" s="25">
        <f t="shared" si="3"/>
        <v>0</v>
      </c>
      <c r="M18" s="27">
        <f t="shared" si="4"/>
        <v>0</v>
      </c>
      <c r="N18" s="27">
        <f t="shared" si="5"/>
        <v>0</v>
      </c>
    </row>
    <row r="19" spans="1:14" s="28" customFormat="1" ht="44.1" customHeight="1" x14ac:dyDescent="0.25">
      <c r="A19" s="21">
        <v>15</v>
      </c>
      <c r="B19" s="22" t="s">
        <v>157</v>
      </c>
      <c r="C19" s="21" t="s">
        <v>17</v>
      </c>
      <c r="D19" s="21">
        <v>56</v>
      </c>
      <c r="E19" s="21">
        <v>3</v>
      </c>
      <c r="F19" s="21">
        <f t="shared" si="0"/>
        <v>59</v>
      </c>
      <c r="G19" s="21">
        <f t="shared" si="1"/>
        <v>70.8</v>
      </c>
      <c r="H19" s="23">
        <f t="shared" si="1"/>
        <v>88.5</v>
      </c>
      <c r="I19" s="24">
        <f t="shared" si="2"/>
        <v>88.5</v>
      </c>
      <c r="J19" s="25"/>
      <c r="K19" s="26"/>
      <c r="L19" s="25">
        <f t="shared" si="3"/>
        <v>0</v>
      </c>
      <c r="M19" s="27">
        <f t="shared" si="4"/>
        <v>0</v>
      </c>
      <c r="N19" s="27">
        <f t="shared" si="5"/>
        <v>0</v>
      </c>
    </row>
    <row r="20" spans="1:14" s="28" customFormat="1" ht="44.1" customHeight="1" x14ac:dyDescent="0.25">
      <c r="A20" s="21">
        <v>16</v>
      </c>
      <c r="B20" s="22" t="s">
        <v>53</v>
      </c>
      <c r="C20" s="21" t="s">
        <v>17</v>
      </c>
      <c r="D20" s="21">
        <v>929</v>
      </c>
      <c r="E20" s="21">
        <v>25</v>
      </c>
      <c r="F20" s="21">
        <f t="shared" si="0"/>
        <v>954</v>
      </c>
      <c r="G20" s="21">
        <f t="shared" si="1"/>
        <v>1144.8</v>
      </c>
      <c r="H20" s="23">
        <f t="shared" si="1"/>
        <v>1431</v>
      </c>
      <c r="I20" s="24">
        <v>1550</v>
      </c>
      <c r="J20" s="25"/>
      <c r="K20" s="26"/>
      <c r="L20" s="25">
        <f t="shared" si="3"/>
        <v>0</v>
      </c>
      <c r="M20" s="27">
        <f t="shared" si="4"/>
        <v>0</v>
      </c>
      <c r="N20" s="27">
        <f t="shared" si="5"/>
        <v>0</v>
      </c>
    </row>
    <row r="21" spans="1:14" s="28" customFormat="1" ht="51.75" customHeight="1" x14ac:dyDescent="0.25">
      <c r="A21" s="21">
        <v>17</v>
      </c>
      <c r="B21" s="22" t="s">
        <v>54</v>
      </c>
      <c r="C21" s="21" t="s">
        <v>17</v>
      </c>
      <c r="D21" s="21">
        <v>4</v>
      </c>
      <c r="E21" s="21">
        <v>90</v>
      </c>
      <c r="F21" s="21">
        <f t="shared" si="0"/>
        <v>94</v>
      </c>
      <c r="G21" s="21">
        <f t="shared" si="1"/>
        <v>112.8</v>
      </c>
      <c r="H21" s="23">
        <f t="shared" si="1"/>
        <v>141</v>
      </c>
      <c r="I21" s="24">
        <f t="shared" si="2"/>
        <v>141</v>
      </c>
      <c r="J21" s="25"/>
      <c r="K21" s="26"/>
      <c r="L21" s="25">
        <f t="shared" si="3"/>
        <v>0</v>
      </c>
      <c r="M21" s="27">
        <f t="shared" si="4"/>
        <v>0</v>
      </c>
      <c r="N21" s="27">
        <f t="shared" si="5"/>
        <v>0</v>
      </c>
    </row>
    <row r="22" spans="1:14" s="28" customFormat="1" ht="44.1" customHeight="1" x14ac:dyDescent="0.25">
      <c r="A22" s="21">
        <v>18</v>
      </c>
      <c r="B22" s="22" t="s">
        <v>50</v>
      </c>
      <c r="C22" s="21" t="s">
        <v>17</v>
      </c>
      <c r="D22" s="21">
        <v>38</v>
      </c>
      <c r="E22" s="21">
        <v>26</v>
      </c>
      <c r="F22" s="21">
        <f t="shared" si="0"/>
        <v>64</v>
      </c>
      <c r="G22" s="21">
        <f t="shared" ref="G22:H34" si="6">(F22*G$7)+F22</f>
        <v>76.8</v>
      </c>
      <c r="H22" s="23">
        <f t="shared" si="6"/>
        <v>96</v>
      </c>
      <c r="I22" s="24">
        <f t="shared" si="2"/>
        <v>96</v>
      </c>
      <c r="J22" s="25"/>
      <c r="K22" s="26"/>
      <c r="L22" s="25">
        <f t="shared" si="3"/>
        <v>0</v>
      </c>
      <c r="M22" s="27">
        <f t="shared" si="4"/>
        <v>0</v>
      </c>
      <c r="N22" s="27">
        <f t="shared" si="5"/>
        <v>0</v>
      </c>
    </row>
    <row r="23" spans="1:14" s="28" customFormat="1" ht="44.1" customHeight="1" x14ac:dyDescent="0.25">
      <c r="A23" s="21">
        <v>19</v>
      </c>
      <c r="B23" s="22" t="s">
        <v>19</v>
      </c>
      <c r="C23" s="21" t="s">
        <v>17</v>
      </c>
      <c r="D23" s="21">
        <v>900</v>
      </c>
      <c r="E23" s="21">
        <v>96</v>
      </c>
      <c r="F23" s="21">
        <f t="shared" si="0"/>
        <v>996</v>
      </c>
      <c r="G23" s="21">
        <f t="shared" si="6"/>
        <v>1195.2</v>
      </c>
      <c r="H23" s="23">
        <f t="shared" si="6"/>
        <v>1494</v>
      </c>
      <c r="I23" s="24">
        <f t="shared" si="2"/>
        <v>1494</v>
      </c>
      <c r="J23" s="25"/>
      <c r="K23" s="26"/>
      <c r="L23" s="25">
        <f t="shared" si="3"/>
        <v>0</v>
      </c>
      <c r="M23" s="27">
        <f t="shared" si="4"/>
        <v>0</v>
      </c>
      <c r="N23" s="27">
        <f t="shared" si="5"/>
        <v>0</v>
      </c>
    </row>
    <row r="24" spans="1:14" s="28" customFormat="1" ht="44.1" customHeight="1" x14ac:dyDescent="0.25">
      <c r="A24" s="21">
        <v>20</v>
      </c>
      <c r="B24" s="22" t="s">
        <v>132</v>
      </c>
      <c r="C24" s="21" t="s">
        <v>17</v>
      </c>
      <c r="D24" s="21">
        <v>200</v>
      </c>
      <c r="E24" s="21">
        <v>80</v>
      </c>
      <c r="F24" s="21">
        <f t="shared" si="0"/>
        <v>280</v>
      </c>
      <c r="G24" s="21">
        <f t="shared" si="6"/>
        <v>336</v>
      </c>
      <c r="H24" s="23">
        <f t="shared" si="6"/>
        <v>420</v>
      </c>
      <c r="I24" s="24">
        <f t="shared" si="2"/>
        <v>420</v>
      </c>
      <c r="J24" s="25"/>
      <c r="K24" s="26"/>
      <c r="L24" s="25">
        <f t="shared" si="3"/>
        <v>0</v>
      </c>
      <c r="M24" s="27">
        <f t="shared" si="4"/>
        <v>0</v>
      </c>
      <c r="N24" s="27">
        <f t="shared" si="5"/>
        <v>0</v>
      </c>
    </row>
    <row r="25" spans="1:14" s="28" customFormat="1" ht="44.1" customHeight="1" x14ac:dyDescent="0.25">
      <c r="A25" s="21">
        <v>21</v>
      </c>
      <c r="B25" s="22" t="s">
        <v>40</v>
      </c>
      <c r="C25" s="21" t="s">
        <v>17</v>
      </c>
      <c r="D25" s="21"/>
      <c r="E25" s="21">
        <v>18</v>
      </c>
      <c r="F25" s="21">
        <f t="shared" si="0"/>
        <v>18</v>
      </c>
      <c r="G25" s="21">
        <f t="shared" si="6"/>
        <v>21.6</v>
      </c>
      <c r="H25" s="23">
        <f t="shared" si="6"/>
        <v>27</v>
      </c>
      <c r="I25" s="24">
        <f t="shared" si="2"/>
        <v>27</v>
      </c>
      <c r="J25" s="25"/>
      <c r="K25" s="26"/>
      <c r="L25" s="25">
        <f t="shared" si="3"/>
        <v>0</v>
      </c>
      <c r="M25" s="27">
        <f t="shared" si="4"/>
        <v>0</v>
      </c>
      <c r="N25" s="27">
        <f t="shared" si="5"/>
        <v>0</v>
      </c>
    </row>
    <row r="26" spans="1:14" s="28" customFormat="1" ht="43.5" customHeight="1" x14ac:dyDescent="0.25">
      <c r="A26" s="21">
        <v>22</v>
      </c>
      <c r="B26" s="22" t="s">
        <v>42</v>
      </c>
      <c r="C26" s="21" t="s">
        <v>17</v>
      </c>
      <c r="D26" s="21"/>
      <c r="E26" s="21">
        <v>18</v>
      </c>
      <c r="F26" s="21">
        <f t="shared" si="0"/>
        <v>18</v>
      </c>
      <c r="G26" s="21">
        <f t="shared" si="6"/>
        <v>21.6</v>
      </c>
      <c r="H26" s="23">
        <f t="shared" si="6"/>
        <v>27</v>
      </c>
      <c r="I26" s="24">
        <v>100</v>
      </c>
      <c r="J26" s="25"/>
      <c r="K26" s="26"/>
      <c r="L26" s="25">
        <f t="shared" si="3"/>
        <v>0</v>
      </c>
      <c r="M26" s="27">
        <f t="shared" si="4"/>
        <v>0</v>
      </c>
      <c r="N26" s="27">
        <f t="shared" si="5"/>
        <v>0</v>
      </c>
    </row>
    <row r="27" spans="1:14" s="28" customFormat="1" ht="30.75" customHeight="1" x14ac:dyDescent="0.25">
      <c r="A27" s="21">
        <v>26</v>
      </c>
      <c r="B27" s="22" t="s">
        <v>133</v>
      </c>
      <c r="C27" s="21" t="s">
        <v>17</v>
      </c>
      <c r="D27" s="21"/>
      <c r="E27" s="21">
        <v>80</v>
      </c>
      <c r="F27" s="21">
        <f t="shared" si="0"/>
        <v>80</v>
      </c>
      <c r="G27" s="21">
        <f t="shared" si="6"/>
        <v>96</v>
      </c>
      <c r="H27" s="23">
        <f t="shared" si="6"/>
        <v>120</v>
      </c>
      <c r="I27" s="24">
        <f t="shared" si="2"/>
        <v>120</v>
      </c>
      <c r="J27" s="25"/>
      <c r="K27" s="26"/>
      <c r="L27" s="25">
        <f t="shared" si="3"/>
        <v>0</v>
      </c>
      <c r="M27" s="27">
        <f t="shared" si="4"/>
        <v>0</v>
      </c>
      <c r="N27" s="27">
        <f t="shared" si="5"/>
        <v>0</v>
      </c>
    </row>
    <row r="28" spans="1:14" s="28" customFormat="1" ht="44.1" customHeight="1" x14ac:dyDescent="0.25">
      <c r="A28" s="21">
        <v>27</v>
      </c>
      <c r="B28" s="22" t="s">
        <v>43</v>
      </c>
      <c r="C28" s="21" t="s">
        <v>17</v>
      </c>
      <c r="D28" s="21">
        <v>28</v>
      </c>
      <c r="E28" s="21">
        <v>83</v>
      </c>
      <c r="F28" s="21">
        <f t="shared" si="0"/>
        <v>111</v>
      </c>
      <c r="G28" s="21">
        <f t="shared" si="6"/>
        <v>133.19999999999999</v>
      </c>
      <c r="H28" s="23">
        <f t="shared" si="6"/>
        <v>166.5</v>
      </c>
      <c r="I28" s="24">
        <f t="shared" si="2"/>
        <v>166.5</v>
      </c>
      <c r="J28" s="25"/>
      <c r="K28" s="26"/>
      <c r="L28" s="25">
        <f t="shared" si="3"/>
        <v>0</v>
      </c>
      <c r="M28" s="27">
        <f t="shared" si="4"/>
        <v>0</v>
      </c>
      <c r="N28" s="27">
        <f t="shared" si="5"/>
        <v>0</v>
      </c>
    </row>
    <row r="29" spans="1:14" s="28" customFormat="1" ht="44.1" customHeight="1" x14ac:dyDescent="0.25">
      <c r="A29" s="21">
        <v>28</v>
      </c>
      <c r="B29" s="22" t="s">
        <v>69</v>
      </c>
      <c r="C29" s="21" t="s">
        <v>17</v>
      </c>
      <c r="D29" s="21"/>
      <c r="E29" s="21">
        <v>74</v>
      </c>
      <c r="F29" s="21">
        <f t="shared" si="0"/>
        <v>74</v>
      </c>
      <c r="G29" s="21">
        <f t="shared" si="6"/>
        <v>88.8</v>
      </c>
      <c r="H29" s="23">
        <f t="shared" si="6"/>
        <v>111</v>
      </c>
      <c r="I29" s="24">
        <f t="shared" si="2"/>
        <v>111</v>
      </c>
      <c r="J29" s="25"/>
      <c r="K29" s="26"/>
      <c r="L29" s="25">
        <f t="shared" si="3"/>
        <v>0</v>
      </c>
      <c r="M29" s="27">
        <f t="shared" si="4"/>
        <v>0</v>
      </c>
      <c r="N29" s="27">
        <f t="shared" si="5"/>
        <v>0</v>
      </c>
    </row>
    <row r="30" spans="1:14" s="28" customFormat="1" ht="44.1" customHeight="1" x14ac:dyDescent="0.25">
      <c r="A30" s="21">
        <v>29</v>
      </c>
      <c r="B30" s="22" t="s">
        <v>108</v>
      </c>
      <c r="C30" s="21" t="s">
        <v>17</v>
      </c>
      <c r="D30" s="21"/>
      <c r="E30" s="21">
        <v>18</v>
      </c>
      <c r="F30" s="21">
        <f t="shared" si="0"/>
        <v>18</v>
      </c>
      <c r="G30" s="21">
        <f t="shared" si="6"/>
        <v>21.6</v>
      </c>
      <c r="H30" s="23">
        <f t="shared" si="6"/>
        <v>27</v>
      </c>
      <c r="I30" s="24">
        <f t="shared" si="2"/>
        <v>27</v>
      </c>
      <c r="J30" s="25"/>
      <c r="K30" s="26"/>
      <c r="L30" s="25">
        <f t="shared" si="3"/>
        <v>0</v>
      </c>
      <c r="M30" s="27">
        <f t="shared" si="4"/>
        <v>0</v>
      </c>
      <c r="N30" s="27">
        <f t="shared" si="5"/>
        <v>0</v>
      </c>
    </row>
    <row r="31" spans="1:14" s="28" customFormat="1" ht="44.1" customHeight="1" x14ac:dyDescent="0.25">
      <c r="A31" s="21">
        <v>30</v>
      </c>
      <c r="B31" s="22" t="s">
        <v>45</v>
      </c>
      <c r="C31" s="21" t="s">
        <v>17</v>
      </c>
      <c r="D31" s="21"/>
      <c r="E31" s="21">
        <v>4</v>
      </c>
      <c r="F31" s="21">
        <f t="shared" si="0"/>
        <v>4</v>
      </c>
      <c r="G31" s="21">
        <f t="shared" si="6"/>
        <v>4.8</v>
      </c>
      <c r="H31" s="23">
        <f t="shared" si="6"/>
        <v>6</v>
      </c>
      <c r="I31" s="24">
        <f t="shared" si="2"/>
        <v>6</v>
      </c>
      <c r="J31" s="25"/>
      <c r="K31" s="26"/>
      <c r="L31" s="25">
        <f t="shared" si="3"/>
        <v>0</v>
      </c>
      <c r="M31" s="27">
        <f t="shared" si="4"/>
        <v>0</v>
      </c>
      <c r="N31" s="27">
        <f t="shared" si="5"/>
        <v>0</v>
      </c>
    </row>
    <row r="32" spans="1:14" s="28" customFormat="1" ht="44.1" customHeight="1" x14ac:dyDescent="0.25">
      <c r="A32" s="21">
        <v>31</v>
      </c>
      <c r="B32" s="22" t="s">
        <v>46</v>
      </c>
      <c r="C32" s="21" t="s">
        <v>17</v>
      </c>
      <c r="D32" s="21"/>
      <c r="E32" s="21">
        <v>12</v>
      </c>
      <c r="F32" s="21">
        <f t="shared" si="0"/>
        <v>12</v>
      </c>
      <c r="G32" s="21">
        <f t="shared" si="6"/>
        <v>14.4</v>
      </c>
      <c r="H32" s="23">
        <f t="shared" si="6"/>
        <v>18</v>
      </c>
      <c r="I32" s="24">
        <f t="shared" si="2"/>
        <v>18</v>
      </c>
      <c r="J32" s="25"/>
      <c r="K32" s="26"/>
      <c r="L32" s="25">
        <f t="shared" si="3"/>
        <v>0</v>
      </c>
      <c r="M32" s="27">
        <f t="shared" si="4"/>
        <v>0</v>
      </c>
      <c r="N32" s="27">
        <f t="shared" si="5"/>
        <v>0</v>
      </c>
    </row>
    <row r="33" spans="1:14" s="28" customFormat="1" ht="44.1" customHeight="1" x14ac:dyDescent="0.25">
      <c r="A33" s="21">
        <v>32</v>
      </c>
      <c r="B33" s="22" t="s">
        <v>70</v>
      </c>
      <c r="C33" s="21" t="s">
        <v>17</v>
      </c>
      <c r="D33" s="21"/>
      <c r="E33" s="21">
        <v>27</v>
      </c>
      <c r="F33" s="21">
        <f t="shared" si="0"/>
        <v>27</v>
      </c>
      <c r="G33" s="21">
        <f t="shared" si="6"/>
        <v>32.4</v>
      </c>
      <c r="H33" s="23">
        <f t="shared" si="6"/>
        <v>40.5</v>
      </c>
      <c r="I33" s="24">
        <f t="shared" si="2"/>
        <v>40.5</v>
      </c>
      <c r="J33" s="25"/>
      <c r="K33" s="26"/>
      <c r="L33" s="25">
        <f t="shared" si="3"/>
        <v>0</v>
      </c>
      <c r="M33" s="27">
        <f t="shared" si="4"/>
        <v>0</v>
      </c>
      <c r="N33" s="27">
        <f t="shared" si="5"/>
        <v>0</v>
      </c>
    </row>
    <row r="34" spans="1:14" s="28" customFormat="1" ht="53.25" customHeight="1" x14ac:dyDescent="0.25">
      <c r="A34" s="21">
        <v>33</v>
      </c>
      <c r="B34" s="22" t="s">
        <v>134</v>
      </c>
      <c r="C34" s="21" t="s">
        <v>17</v>
      </c>
      <c r="D34" s="21"/>
      <c r="E34" s="21">
        <v>49</v>
      </c>
      <c r="F34" s="21">
        <f t="shared" si="0"/>
        <v>49</v>
      </c>
      <c r="G34" s="21">
        <f t="shared" si="6"/>
        <v>58.8</v>
      </c>
      <c r="H34" s="23">
        <f t="shared" si="6"/>
        <v>73.5</v>
      </c>
      <c r="I34" s="24">
        <f t="shared" si="2"/>
        <v>73.5</v>
      </c>
      <c r="J34" s="25"/>
      <c r="K34" s="26"/>
      <c r="L34" s="25">
        <f t="shared" si="3"/>
        <v>0</v>
      </c>
      <c r="M34" s="27">
        <f t="shared" si="4"/>
        <v>0</v>
      </c>
      <c r="N34" s="27">
        <f t="shared" si="5"/>
        <v>0</v>
      </c>
    </row>
    <row r="35" spans="1:14" s="28" customFormat="1" ht="44.1" customHeight="1" x14ac:dyDescent="0.25">
      <c r="A35" s="21">
        <v>34</v>
      </c>
      <c r="B35" s="22" t="s">
        <v>51</v>
      </c>
      <c r="C35" s="21" t="s">
        <v>17</v>
      </c>
      <c r="D35" s="21"/>
      <c r="E35" s="21">
        <v>23</v>
      </c>
      <c r="F35" s="21">
        <f t="shared" si="0"/>
        <v>23</v>
      </c>
      <c r="G35" s="21">
        <f t="shared" ref="G35:H47" si="7">(F35*G$7)+F35</f>
        <v>27.6</v>
      </c>
      <c r="H35" s="23">
        <f t="shared" si="7"/>
        <v>34.5</v>
      </c>
      <c r="I35" s="24">
        <f t="shared" si="2"/>
        <v>34.5</v>
      </c>
      <c r="J35" s="25"/>
      <c r="K35" s="26"/>
      <c r="L35" s="25">
        <f t="shared" si="3"/>
        <v>0</v>
      </c>
      <c r="M35" s="27">
        <f t="shared" si="4"/>
        <v>0</v>
      </c>
      <c r="N35" s="27">
        <f t="shared" si="5"/>
        <v>0</v>
      </c>
    </row>
    <row r="36" spans="1:14" s="28" customFormat="1" ht="64.5" customHeight="1" x14ac:dyDescent="0.25">
      <c r="A36" s="21">
        <v>35</v>
      </c>
      <c r="B36" s="22" t="s">
        <v>47</v>
      </c>
      <c r="C36" s="21" t="s">
        <v>17</v>
      </c>
      <c r="D36" s="21"/>
      <c r="E36" s="21">
        <v>3</v>
      </c>
      <c r="F36" s="21">
        <f t="shared" si="0"/>
        <v>3</v>
      </c>
      <c r="G36" s="21">
        <f t="shared" si="7"/>
        <v>3.6</v>
      </c>
      <c r="H36" s="23">
        <f t="shared" si="7"/>
        <v>4.5</v>
      </c>
      <c r="I36" s="24">
        <v>10</v>
      </c>
      <c r="J36" s="25"/>
      <c r="K36" s="26"/>
      <c r="L36" s="25">
        <f t="shared" si="3"/>
        <v>0</v>
      </c>
      <c r="M36" s="27">
        <f t="shared" si="4"/>
        <v>0</v>
      </c>
      <c r="N36" s="27">
        <f t="shared" si="5"/>
        <v>0</v>
      </c>
    </row>
    <row r="37" spans="1:14" s="28" customFormat="1" ht="44.1" customHeight="1" x14ac:dyDescent="0.25">
      <c r="A37" s="21">
        <v>37</v>
      </c>
      <c r="B37" s="22" t="s">
        <v>155</v>
      </c>
      <c r="C37" s="21" t="s">
        <v>17</v>
      </c>
      <c r="D37" s="21"/>
      <c r="E37" s="21">
        <v>38</v>
      </c>
      <c r="F37" s="21">
        <f t="shared" si="0"/>
        <v>38</v>
      </c>
      <c r="G37" s="21">
        <f t="shared" si="7"/>
        <v>45.6</v>
      </c>
      <c r="H37" s="23">
        <f t="shared" si="7"/>
        <v>57</v>
      </c>
      <c r="I37" s="24">
        <f t="shared" si="2"/>
        <v>57</v>
      </c>
      <c r="J37" s="25"/>
      <c r="K37" s="26"/>
      <c r="L37" s="25">
        <f t="shared" si="3"/>
        <v>0</v>
      </c>
      <c r="M37" s="27">
        <f t="shared" si="4"/>
        <v>0</v>
      </c>
      <c r="N37" s="27">
        <f t="shared" si="5"/>
        <v>0</v>
      </c>
    </row>
    <row r="38" spans="1:14" s="28" customFormat="1" ht="44.1" customHeight="1" x14ac:dyDescent="0.25">
      <c r="A38" s="21">
        <v>38</v>
      </c>
      <c r="B38" s="22" t="s">
        <v>20</v>
      </c>
      <c r="C38" s="21" t="s">
        <v>17</v>
      </c>
      <c r="D38" s="21"/>
      <c r="E38" s="21">
        <v>30</v>
      </c>
      <c r="F38" s="21">
        <f t="shared" si="0"/>
        <v>30</v>
      </c>
      <c r="G38" s="21">
        <f t="shared" si="7"/>
        <v>36</v>
      </c>
      <c r="H38" s="23">
        <f t="shared" si="7"/>
        <v>45</v>
      </c>
      <c r="I38" s="24">
        <f t="shared" si="2"/>
        <v>45</v>
      </c>
      <c r="J38" s="25"/>
      <c r="K38" s="26"/>
      <c r="L38" s="25">
        <f t="shared" si="3"/>
        <v>0</v>
      </c>
      <c r="M38" s="27">
        <f t="shared" si="4"/>
        <v>0</v>
      </c>
      <c r="N38" s="27">
        <f t="shared" si="5"/>
        <v>0</v>
      </c>
    </row>
    <row r="39" spans="1:14" s="28" customFormat="1" ht="56.25" customHeight="1" x14ac:dyDescent="0.25">
      <c r="A39" s="21">
        <v>40</v>
      </c>
      <c r="B39" s="22" t="s">
        <v>55</v>
      </c>
      <c r="C39" s="22" t="s">
        <v>17</v>
      </c>
      <c r="D39" s="21">
        <v>62</v>
      </c>
      <c r="E39" s="21">
        <v>33</v>
      </c>
      <c r="F39" s="21">
        <f t="shared" si="0"/>
        <v>95</v>
      </c>
      <c r="G39" s="21">
        <f t="shared" si="7"/>
        <v>114</v>
      </c>
      <c r="H39" s="23">
        <f t="shared" si="7"/>
        <v>142.5</v>
      </c>
      <c r="I39" s="24">
        <f t="shared" si="2"/>
        <v>142.5</v>
      </c>
      <c r="J39" s="25"/>
      <c r="K39" s="26"/>
      <c r="L39" s="25">
        <f t="shared" si="3"/>
        <v>0</v>
      </c>
      <c r="M39" s="27">
        <f t="shared" si="4"/>
        <v>0</v>
      </c>
      <c r="N39" s="27">
        <f t="shared" si="5"/>
        <v>0</v>
      </c>
    </row>
    <row r="40" spans="1:14" s="28" customFormat="1" ht="44.1" customHeight="1" x14ac:dyDescent="0.25">
      <c r="A40" s="21">
        <v>41</v>
      </c>
      <c r="B40" s="22" t="s">
        <v>57</v>
      </c>
      <c r="C40" s="22" t="s">
        <v>17</v>
      </c>
      <c r="D40" s="21">
        <v>42</v>
      </c>
      <c r="E40" s="21">
        <v>7</v>
      </c>
      <c r="F40" s="21">
        <f t="shared" si="0"/>
        <v>49</v>
      </c>
      <c r="G40" s="21">
        <f t="shared" si="7"/>
        <v>58.8</v>
      </c>
      <c r="H40" s="23">
        <f t="shared" si="7"/>
        <v>73.5</v>
      </c>
      <c r="I40" s="24">
        <f t="shared" si="2"/>
        <v>73.5</v>
      </c>
      <c r="J40" s="25"/>
      <c r="K40" s="26"/>
      <c r="L40" s="25">
        <f t="shared" si="3"/>
        <v>0</v>
      </c>
      <c r="M40" s="27">
        <f t="shared" si="4"/>
        <v>0</v>
      </c>
      <c r="N40" s="27">
        <f t="shared" si="5"/>
        <v>0</v>
      </c>
    </row>
    <row r="41" spans="1:14" s="28" customFormat="1" ht="44.1" customHeight="1" x14ac:dyDescent="0.25">
      <c r="A41" s="21">
        <v>42</v>
      </c>
      <c r="B41" s="22" t="s">
        <v>156</v>
      </c>
      <c r="C41" s="22" t="s">
        <v>17</v>
      </c>
      <c r="D41" s="21">
        <v>15</v>
      </c>
      <c r="E41" s="21"/>
      <c r="F41" s="21">
        <f t="shared" si="0"/>
        <v>15</v>
      </c>
      <c r="G41" s="21">
        <f t="shared" si="7"/>
        <v>18</v>
      </c>
      <c r="H41" s="23">
        <f t="shared" si="7"/>
        <v>22.5</v>
      </c>
      <c r="I41" s="24">
        <f t="shared" si="2"/>
        <v>22.5</v>
      </c>
      <c r="J41" s="25"/>
      <c r="K41" s="26"/>
      <c r="L41" s="25">
        <f t="shared" si="3"/>
        <v>0</v>
      </c>
      <c r="M41" s="27">
        <f t="shared" si="4"/>
        <v>0</v>
      </c>
      <c r="N41" s="27">
        <f t="shared" si="5"/>
        <v>0</v>
      </c>
    </row>
    <row r="42" spans="1:14" s="28" customFormat="1" ht="44.1" customHeight="1" x14ac:dyDescent="0.25">
      <c r="A42" s="21">
        <v>43</v>
      </c>
      <c r="B42" s="22" t="s">
        <v>78</v>
      </c>
      <c r="C42" s="22" t="s">
        <v>17</v>
      </c>
      <c r="D42" s="21">
        <v>89</v>
      </c>
      <c r="E42" s="21">
        <v>33</v>
      </c>
      <c r="F42" s="21">
        <f t="shared" si="0"/>
        <v>122</v>
      </c>
      <c r="G42" s="21">
        <f t="shared" si="7"/>
        <v>146.4</v>
      </c>
      <c r="H42" s="23">
        <f t="shared" si="7"/>
        <v>183</v>
      </c>
      <c r="I42" s="24">
        <f t="shared" si="2"/>
        <v>183</v>
      </c>
      <c r="J42" s="25"/>
      <c r="K42" s="26"/>
      <c r="L42" s="25">
        <f t="shared" si="3"/>
        <v>0</v>
      </c>
      <c r="M42" s="27">
        <f t="shared" si="4"/>
        <v>0</v>
      </c>
      <c r="N42" s="27">
        <f t="shared" si="5"/>
        <v>0</v>
      </c>
    </row>
    <row r="43" spans="1:14" s="28" customFormat="1" ht="44.1" customHeight="1" x14ac:dyDescent="0.25">
      <c r="A43" s="21">
        <v>45</v>
      </c>
      <c r="B43" s="22" t="s">
        <v>94</v>
      </c>
      <c r="C43" s="22" t="s">
        <v>17</v>
      </c>
      <c r="D43" s="21">
        <v>6</v>
      </c>
      <c r="E43" s="21">
        <v>10</v>
      </c>
      <c r="F43" s="21">
        <f t="shared" si="0"/>
        <v>16</v>
      </c>
      <c r="G43" s="21">
        <f t="shared" si="7"/>
        <v>19.2</v>
      </c>
      <c r="H43" s="23">
        <f t="shared" si="7"/>
        <v>24</v>
      </c>
      <c r="I43" s="24">
        <f t="shared" si="2"/>
        <v>24</v>
      </c>
      <c r="J43" s="25"/>
      <c r="K43" s="26"/>
      <c r="L43" s="25">
        <f t="shared" si="3"/>
        <v>0</v>
      </c>
      <c r="M43" s="27">
        <f t="shared" si="4"/>
        <v>0</v>
      </c>
      <c r="N43" s="27">
        <f t="shared" si="5"/>
        <v>0</v>
      </c>
    </row>
    <row r="44" spans="1:14" s="28" customFormat="1" ht="44.1" customHeight="1" x14ac:dyDescent="0.25">
      <c r="A44" s="21">
        <v>46</v>
      </c>
      <c r="B44" s="22" t="s">
        <v>95</v>
      </c>
      <c r="C44" s="22" t="s">
        <v>17</v>
      </c>
      <c r="D44" s="21">
        <v>18</v>
      </c>
      <c r="E44" s="21">
        <v>22</v>
      </c>
      <c r="F44" s="21">
        <f t="shared" si="0"/>
        <v>40</v>
      </c>
      <c r="G44" s="21">
        <f t="shared" si="7"/>
        <v>48</v>
      </c>
      <c r="H44" s="23">
        <f t="shared" si="7"/>
        <v>60</v>
      </c>
      <c r="I44" s="24">
        <f t="shared" si="2"/>
        <v>60</v>
      </c>
      <c r="J44" s="25"/>
      <c r="K44" s="26"/>
      <c r="L44" s="25">
        <f t="shared" si="3"/>
        <v>0</v>
      </c>
      <c r="M44" s="27">
        <f t="shared" si="4"/>
        <v>0</v>
      </c>
      <c r="N44" s="27">
        <f t="shared" si="5"/>
        <v>0</v>
      </c>
    </row>
    <row r="45" spans="1:14" s="28" customFormat="1" ht="44.1" customHeight="1" x14ac:dyDescent="0.25">
      <c r="A45" s="21">
        <v>47</v>
      </c>
      <c r="B45" s="22" t="s">
        <v>93</v>
      </c>
      <c r="C45" s="22" t="s">
        <v>17</v>
      </c>
      <c r="D45" s="21">
        <v>6</v>
      </c>
      <c r="E45" s="21"/>
      <c r="F45" s="21">
        <f t="shared" si="0"/>
        <v>6</v>
      </c>
      <c r="G45" s="21">
        <f t="shared" si="7"/>
        <v>7.2</v>
      </c>
      <c r="H45" s="23">
        <f t="shared" si="7"/>
        <v>9</v>
      </c>
      <c r="I45" s="24">
        <f t="shared" si="2"/>
        <v>9</v>
      </c>
      <c r="J45" s="25"/>
      <c r="K45" s="26"/>
      <c r="L45" s="25">
        <f t="shared" si="3"/>
        <v>0</v>
      </c>
      <c r="M45" s="27">
        <f t="shared" si="4"/>
        <v>0</v>
      </c>
      <c r="N45" s="27">
        <f t="shared" si="5"/>
        <v>0</v>
      </c>
    </row>
    <row r="46" spans="1:14" s="28" customFormat="1" ht="44.1" customHeight="1" x14ac:dyDescent="0.25">
      <c r="A46" s="21">
        <v>48</v>
      </c>
      <c r="B46" s="22" t="s">
        <v>92</v>
      </c>
      <c r="C46" s="22" t="s">
        <v>17</v>
      </c>
      <c r="D46" s="21">
        <v>35</v>
      </c>
      <c r="E46" s="21">
        <v>25</v>
      </c>
      <c r="F46" s="21">
        <f t="shared" si="0"/>
        <v>60</v>
      </c>
      <c r="G46" s="21">
        <f t="shared" si="7"/>
        <v>72</v>
      </c>
      <c r="H46" s="23">
        <f t="shared" si="7"/>
        <v>90</v>
      </c>
      <c r="I46" s="24">
        <f t="shared" si="2"/>
        <v>90</v>
      </c>
      <c r="J46" s="25"/>
      <c r="K46" s="26"/>
      <c r="L46" s="25">
        <f t="shared" si="3"/>
        <v>0</v>
      </c>
      <c r="M46" s="27">
        <f t="shared" si="4"/>
        <v>0</v>
      </c>
      <c r="N46" s="27">
        <f t="shared" si="5"/>
        <v>0</v>
      </c>
    </row>
    <row r="47" spans="1:14" s="28" customFormat="1" ht="44.1" customHeight="1" x14ac:dyDescent="0.25">
      <c r="A47" s="21">
        <v>49</v>
      </c>
      <c r="B47" s="22" t="s">
        <v>91</v>
      </c>
      <c r="C47" s="22" t="s">
        <v>17</v>
      </c>
      <c r="D47" s="21">
        <v>10</v>
      </c>
      <c r="E47" s="21"/>
      <c r="F47" s="21">
        <f t="shared" si="0"/>
        <v>10</v>
      </c>
      <c r="G47" s="21">
        <f t="shared" si="7"/>
        <v>12</v>
      </c>
      <c r="H47" s="23">
        <f t="shared" si="7"/>
        <v>15</v>
      </c>
      <c r="I47" s="24">
        <f t="shared" si="2"/>
        <v>15</v>
      </c>
      <c r="J47" s="25"/>
      <c r="K47" s="26"/>
      <c r="L47" s="25">
        <f t="shared" si="3"/>
        <v>0</v>
      </c>
      <c r="M47" s="27">
        <f t="shared" si="4"/>
        <v>0</v>
      </c>
      <c r="N47" s="27">
        <f t="shared" si="5"/>
        <v>0</v>
      </c>
    </row>
    <row r="48" spans="1:14" s="28" customFormat="1" ht="44.1" customHeight="1" x14ac:dyDescent="0.25">
      <c r="A48" s="21">
        <v>50</v>
      </c>
      <c r="B48" s="22" t="s">
        <v>90</v>
      </c>
      <c r="C48" s="22" t="s">
        <v>17</v>
      </c>
      <c r="D48" s="21">
        <v>26</v>
      </c>
      <c r="E48" s="21">
        <v>9</v>
      </c>
      <c r="F48" s="21">
        <f t="shared" si="0"/>
        <v>35</v>
      </c>
      <c r="G48" s="21">
        <f t="shared" ref="G48:H62" si="8">(F48*G$7)+F48</f>
        <v>42</v>
      </c>
      <c r="H48" s="23">
        <f t="shared" si="8"/>
        <v>52.5</v>
      </c>
      <c r="I48" s="24">
        <f t="shared" si="2"/>
        <v>52.5</v>
      </c>
      <c r="J48" s="25"/>
      <c r="K48" s="26"/>
      <c r="L48" s="25">
        <f t="shared" si="3"/>
        <v>0</v>
      </c>
      <c r="M48" s="27">
        <f t="shared" si="4"/>
        <v>0</v>
      </c>
      <c r="N48" s="27">
        <f t="shared" si="5"/>
        <v>0</v>
      </c>
    </row>
    <row r="49" spans="1:14" s="28" customFormat="1" ht="44.1" customHeight="1" x14ac:dyDescent="0.25">
      <c r="A49" s="21">
        <v>51</v>
      </c>
      <c r="B49" s="22" t="s">
        <v>89</v>
      </c>
      <c r="C49" s="22" t="s">
        <v>17</v>
      </c>
      <c r="D49" s="21">
        <v>20</v>
      </c>
      <c r="E49" s="21">
        <v>4</v>
      </c>
      <c r="F49" s="21">
        <f t="shared" si="0"/>
        <v>24</v>
      </c>
      <c r="G49" s="21">
        <f t="shared" si="8"/>
        <v>28.8</v>
      </c>
      <c r="H49" s="23">
        <f t="shared" si="8"/>
        <v>36</v>
      </c>
      <c r="I49" s="24">
        <f t="shared" si="2"/>
        <v>36</v>
      </c>
      <c r="J49" s="25"/>
      <c r="K49" s="26"/>
      <c r="L49" s="25">
        <f t="shared" si="3"/>
        <v>0</v>
      </c>
      <c r="M49" s="27">
        <f t="shared" si="4"/>
        <v>0</v>
      </c>
      <c r="N49" s="27">
        <f t="shared" si="5"/>
        <v>0</v>
      </c>
    </row>
    <row r="50" spans="1:14" s="28" customFormat="1" ht="44.1" customHeight="1" x14ac:dyDescent="0.25">
      <c r="A50" s="21">
        <v>53</v>
      </c>
      <c r="B50" s="22" t="s">
        <v>113</v>
      </c>
      <c r="C50" s="22" t="s">
        <v>17</v>
      </c>
      <c r="D50" s="21">
        <v>34</v>
      </c>
      <c r="E50" s="21">
        <v>57</v>
      </c>
      <c r="F50" s="21">
        <f t="shared" si="0"/>
        <v>91</v>
      </c>
      <c r="G50" s="21">
        <f t="shared" si="8"/>
        <v>109.2</v>
      </c>
      <c r="H50" s="23">
        <f t="shared" si="8"/>
        <v>136.5</v>
      </c>
      <c r="I50" s="24">
        <v>400</v>
      </c>
      <c r="J50" s="25"/>
      <c r="K50" s="26"/>
      <c r="L50" s="25">
        <f t="shared" si="3"/>
        <v>0</v>
      </c>
      <c r="M50" s="27">
        <f t="shared" si="4"/>
        <v>0</v>
      </c>
      <c r="N50" s="27">
        <f t="shared" si="5"/>
        <v>0</v>
      </c>
    </row>
    <row r="51" spans="1:14" s="28" customFormat="1" ht="55.5" customHeight="1" x14ac:dyDescent="0.25">
      <c r="A51" s="21">
        <v>54</v>
      </c>
      <c r="B51" s="22" t="s">
        <v>136</v>
      </c>
      <c r="C51" s="22" t="s">
        <v>17</v>
      </c>
      <c r="D51" s="21">
        <v>3</v>
      </c>
      <c r="E51" s="21"/>
      <c r="F51" s="21">
        <f t="shared" si="0"/>
        <v>3</v>
      </c>
      <c r="G51" s="21">
        <f t="shared" si="8"/>
        <v>3.6</v>
      </c>
      <c r="H51" s="23">
        <f t="shared" si="8"/>
        <v>4.5</v>
      </c>
      <c r="I51" s="24">
        <f t="shared" si="2"/>
        <v>4.5</v>
      </c>
      <c r="J51" s="25"/>
      <c r="K51" s="26"/>
      <c r="L51" s="25">
        <f t="shared" si="3"/>
        <v>0</v>
      </c>
      <c r="M51" s="27">
        <f t="shared" si="4"/>
        <v>0</v>
      </c>
      <c r="N51" s="27">
        <f t="shared" si="5"/>
        <v>0</v>
      </c>
    </row>
    <row r="52" spans="1:14" s="28" customFormat="1" ht="44.1" customHeight="1" x14ac:dyDescent="0.25">
      <c r="A52" s="21">
        <v>55</v>
      </c>
      <c r="B52" s="22" t="s">
        <v>88</v>
      </c>
      <c r="C52" s="22" t="s">
        <v>17</v>
      </c>
      <c r="D52" s="21">
        <v>64</v>
      </c>
      <c r="E52" s="21">
        <v>10</v>
      </c>
      <c r="F52" s="21">
        <f t="shared" si="0"/>
        <v>74</v>
      </c>
      <c r="G52" s="21">
        <f t="shared" si="8"/>
        <v>88.8</v>
      </c>
      <c r="H52" s="23">
        <f t="shared" si="8"/>
        <v>111</v>
      </c>
      <c r="I52" s="24">
        <f t="shared" si="2"/>
        <v>111</v>
      </c>
      <c r="J52" s="25"/>
      <c r="K52" s="26"/>
      <c r="L52" s="25">
        <f t="shared" si="3"/>
        <v>0</v>
      </c>
      <c r="M52" s="27">
        <f t="shared" si="4"/>
        <v>0</v>
      </c>
      <c r="N52" s="27">
        <f t="shared" si="5"/>
        <v>0</v>
      </c>
    </row>
    <row r="53" spans="1:14" s="28" customFormat="1" ht="67.5" customHeight="1" x14ac:dyDescent="0.25">
      <c r="A53" s="21">
        <v>56</v>
      </c>
      <c r="B53" s="22" t="s">
        <v>135</v>
      </c>
      <c r="C53" s="22" t="s">
        <v>17</v>
      </c>
      <c r="D53" s="21">
        <v>24</v>
      </c>
      <c r="E53" s="21"/>
      <c r="F53" s="21">
        <f t="shared" si="0"/>
        <v>24</v>
      </c>
      <c r="G53" s="21">
        <f t="shared" si="8"/>
        <v>28.8</v>
      </c>
      <c r="H53" s="23">
        <f t="shared" si="8"/>
        <v>36</v>
      </c>
      <c r="I53" s="24">
        <f t="shared" si="2"/>
        <v>36</v>
      </c>
      <c r="J53" s="25"/>
      <c r="K53" s="26"/>
      <c r="L53" s="25">
        <f t="shared" si="3"/>
        <v>0</v>
      </c>
      <c r="M53" s="27">
        <f t="shared" si="4"/>
        <v>0</v>
      </c>
      <c r="N53" s="27">
        <f t="shared" si="5"/>
        <v>0</v>
      </c>
    </row>
    <row r="54" spans="1:14" s="28" customFormat="1" ht="44.1" customHeight="1" x14ac:dyDescent="0.25">
      <c r="A54" s="21">
        <v>57</v>
      </c>
      <c r="B54" s="22" t="s">
        <v>87</v>
      </c>
      <c r="C54" s="22" t="s">
        <v>17</v>
      </c>
      <c r="D54" s="21">
        <v>4</v>
      </c>
      <c r="E54" s="21">
        <v>15</v>
      </c>
      <c r="F54" s="21">
        <f t="shared" si="0"/>
        <v>19</v>
      </c>
      <c r="G54" s="21">
        <f t="shared" si="8"/>
        <v>22.8</v>
      </c>
      <c r="H54" s="23">
        <f t="shared" si="8"/>
        <v>28.5</v>
      </c>
      <c r="I54" s="24">
        <f t="shared" si="2"/>
        <v>28.5</v>
      </c>
      <c r="J54" s="25"/>
      <c r="K54" s="26"/>
      <c r="L54" s="25">
        <f t="shared" si="3"/>
        <v>0</v>
      </c>
      <c r="M54" s="27">
        <f t="shared" si="4"/>
        <v>0</v>
      </c>
      <c r="N54" s="27">
        <f t="shared" si="5"/>
        <v>0</v>
      </c>
    </row>
    <row r="55" spans="1:14" s="28" customFormat="1" ht="44.1" customHeight="1" x14ac:dyDescent="0.25">
      <c r="A55" s="21">
        <v>58</v>
      </c>
      <c r="B55" s="22" t="s">
        <v>86</v>
      </c>
      <c r="C55" s="22" t="s">
        <v>17</v>
      </c>
      <c r="D55" s="21">
        <v>84</v>
      </c>
      <c r="E55" s="21">
        <v>30</v>
      </c>
      <c r="F55" s="21">
        <f t="shared" si="0"/>
        <v>114</v>
      </c>
      <c r="G55" s="21">
        <f t="shared" si="8"/>
        <v>136.80000000000001</v>
      </c>
      <c r="H55" s="23">
        <f t="shared" si="8"/>
        <v>171</v>
      </c>
      <c r="I55" s="24">
        <f t="shared" si="2"/>
        <v>171</v>
      </c>
      <c r="J55" s="25"/>
      <c r="K55" s="26"/>
      <c r="L55" s="25">
        <f t="shared" si="3"/>
        <v>0</v>
      </c>
      <c r="M55" s="27">
        <f t="shared" si="4"/>
        <v>0</v>
      </c>
      <c r="N55" s="27">
        <f t="shared" si="5"/>
        <v>0</v>
      </c>
    </row>
    <row r="56" spans="1:14" s="28" customFormat="1" ht="44.1" customHeight="1" x14ac:dyDescent="0.25">
      <c r="A56" s="21">
        <v>59</v>
      </c>
      <c r="B56" s="22" t="s">
        <v>85</v>
      </c>
      <c r="C56" s="22" t="s">
        <v>17</v>
      </c>
      <c r="D56" s="21"/>
      <c r="E56" s="21">
        <v>1</v>
      </c>
      <c r="F56" s="21">
        <f t="shared" si="0"/>
        <v>1</v>
      </c>
      <c r="G56" s="21">
        <f t="shared" si="8"/>
        <v>1.2</v>
      </c>
      <c r="H56" s="23">
        <f t="shared" si="8"/>
        <v>1.5</v>
      </c>
      <c r="I56" s="24">
        <f t="shared" si="2"/>
        <v>1.5</v>
      </c>
      <c r="J56" s="25"/>
      <c r="K56" s="26"/>
      <c r="L56" s="25">
        <f t="shared" si="3"/>
        <v>0</v>
      </c>
      <c r="M56" s="27">
        <f t="shared" si="4"/>
        <v>0</v>
      </c>
      <c r="N56" s="27">
        <f t="shared" si="5"/>
        <v>0</v>
      </c>
    </row>
    <row r="57" spans="1:14" s="28" customFormat="1" ht="44.1" customHeight="1" x14ac:dyDescent="0.25">
      <c r="A57" s="21">
        <v>60</v>
      </c>
      <c r="B57" s="22" t="s">
        <v>109</v>
      </c>
      <c r="C57" s="22" t="s">
        <v>17</v>
      </c>
      <c r="D57" s="21"/>
      <c r="E57" s="21">
        <v>7</v>
      </c>
      <c r="F57" s="21">
        <f t="shared" si="0"/>
        <v>7</v>
      </c>
      <c r="G57" s="21">
        <f t="shared" si="8"/>
        <v>8.4</v>
      </c>
      <c r="H57" s="23">
        <f t="shared" si="8"/>
        <v>10.5</v>
      </c>
      <c r="I57" s="24">
        <f t="shared" si="2"/>
        <v>10.5</v>
      </c>
      <c r="J57" s="25"/>
      <c r="K57" s="26"/>
      <c r="L57" s="25">
        <f t="shared" si="3"/>
        <v>0</v>
      </c>
      <c r="M57" s="27">
        <f t="shared" si="4"/>
        <v>0</v>
      </c>
      <c r="N57" s="27">
        <f t="shared" si="5"/>
        <v>0</v>
      </c>
    </row>
    <row r="58" spans="1:14" s="28" customFormat="1" ht="44.1" customHeight="1" x14ac:dyDescent="0.25">
      <c r="A58" s="21">
        <v>61</v>
      </c>
      <c r="B58" s="22" t="s">
        <v>81</v>
      </c>
      <c r="C58" s="22" t="s">
        <v>17</v>
      </c>
      <c r="D58" s="21"/>
      <c r="E58" s="21">
        <v>4</v>
      </c>
      <c r="F58" s="21">
        <f t="shared" si="0"/>
        <v>4</v>
      </c>
      <c r="G58" s="21">
        <f t="shared" si="8"/>
        <v>4.8</v>
      </c>
      <c r="H58" s="23">
        <f t="shared" si="8"/>
        <v>6</v>
      </c>
      <c r="I58" s="24">
        <f t="shared" si="2"/>
        <v>6</v>
      </c>
      <c r="J58" s="25"/>
      <c r="K58" s="26"/>
      <c r="L58" s="25">
        <f t="shared" si="3"/>
        <v>0</v>
      </c>
      <c r="M58" s="27">
        <f t="shared" si="4"/>
        <v>0</v>
      </c>
      <c r="N58" s="27">
        <f t="shared" si="5"/>
        <v>0</v>
      </c>
    </row>
    <row r="59" spans="1:14" s="28" customFormat="1" ht="44.1" customHeight="1" x14ac:dyDescent="0.25">
      <c r="A59" s="21">
        <v>62</v>
      </c>
      <c r="B59" s="22" t="s">
        <v>80</v>
      </c>
      <c r="C59" s="22" t="s">
        <v>17</v>
      </c>
      <c r="D59" s="21"/>
      <c r="E59" s="21">
        <v>2</v>
      </c>
      <c r="F59" s="21">
        <f t="shared" si="0"/>
        <v>2</v>
      </c>
      <c r="G59" s="21">
        <f t="shared" si="8"/>
        <v>2.4</v>
      </c>
      <c r="H59" s="23">
        <f t="shared" si="8"/>
        <v>3</v>
      </c>
      <c r="I59" s="24">
        <f t="shared" si="2"/>
        <v>3</v>
      </c>
      <c r="J59" s="25"/>
      <c r="K59" s="26"/>
      <c r="L59" s="25">
        <f t="shared" si="3"/>
        <v>0</v>
      </c>
      <c r="M59" s="27">
        <f t="shared" si="4"/>
        <v>0</v>
      </c>
      <c r="N59" s="27">
        <f t="shared" si="5"/>
        <v>0</v>
      </c>
    </row>
    <row r="60" spans="1:14" s="28" customFormat="1" ht="44.1" customHeight="1" x14ac:dyDescent="0.25">
      <c r="A60" s="21">
        <v>63</v>
      </c>
      <c r="B60" s="22" t="s">
        <v>79</v>
      </c>
      <c r="C60" s="22" t="s">
        <v>17</v>
      </c>
      <c r="D60" s="21"/>
      <c r="E60" s="21">
        <v>3</v>
      </c>
      <c r="F60" s="21">
        <f t="shared" si="0"/>
        <v>3</v>
      </c>
      <c r="G60" s="21">
        <f t="shared" si="8"/>
        <v>3.6</v>
      </c>
      <c r="H60" s="23">
        <f t="shared" si="8"/>
        <v>4.5</v>
      </c>
      <c r="I60" s="24">
        <f t="shared" si="2"/>
        <v>4.5</v>
      </c>
      <c r="J60" s="25"/>
      <c r="K60" s="26"/>
      <c r="L60" s="25">
        <f t="shared" si="3"/>
        <v>0</v>
      </c>
      <c r="M60" s="27">
        <f t="shared" si="4"/>
        <v>0</v>
      </c>
      <c r="N60" s="27">
        <f t="shared" si="5"/>
        <v>0</v>
      </c>
    </row>
    <row r="61" spans="1:14" s="28" customFormat="1" ht="44.1" customHeight="1" x14ac:dyDescent="0.25">
      <c r="A61" s="21">
        <v>64</v>
      </c>
      <c r="B61" s="22" t="s">
        <v>82</v>
      </c>
      <c r="C61" s="22" t="s">
        <v>17</v>
      </c>
      <c r="D61" s="21"/>
      <c r="E61" s="21">
        <v>14</v>
      </c>
      <c r="F61" s="21">
        <f t="shared" si="0"/>
        <v>14</v>
      </c>
      <c r="G61" s="21">
        <f t="shared" si="8"/>
        <v>16.8</v>
      </c>
      <c r="H61" s="23">
        <f t="shared" si="8"/>
        <v>21</v>
      </c>
      <c r="I61" s="24">
        <f t="shared" si="2"/>
        <v>21</v>
      </c>
      <c r="J61" s="25"/>
      <c r="K61" s="26"/>
      <c r="L61" s="25">
        <f t="shared" si="3"/>
        <v>0</v>
      </c>
      <c r="M61" s="27">
        <f t="shared" si="4"/>
        <v>0</v>
      </c>
      <c r="N61" s="27">
        <f t="shared" si="5"/>
        <v>0</v>
      </c>
    </row>
    <row r="62" spans="1:14" s="28" customFormat="1" ht="44.1" customHeight="1" x14ac:dyDescent="0.25">
      <c r="A62" s="21">
        <v>65</v>
      </c>
      <c r="B62" s="22" t="s">
        <v>84</v>
      </c>
      <c r="C62" s="22" t="s">
        <v>17</v>
      </c>
      <c r="D62" s="21"/>
      <c r="E62" s="21">
        <v>3</v>
      </c>
      <c r="F62" s="21">
        <f t="shared" si="0"/>
        <v>3</v>
      </c>
      <c r="G62" s="21">
        <f t="shared" si="8"/>
        <v>3.6</v>
      </c>
      <c r="H62" s="23">
        <f t="shared" si="8"/>
        <v>4.5</v>
      </c>
      <c r="I62" s="24">
        <f t="shared" si="2"/>
        <v>4.5</v>
      </c>
      <c r="J62" s="25"/>
      <c r="K62" s="26"/>
      <c r="L62" s="25">
        <f t="shared" si="3"/>
        <v>0</v>
      </c>
      <c r="M62" s="27">
        <f t="shared" si="4"/>
        <v>0</v>
      </c>
      <c r="N62" s="27">
        <f t="shared" si="5"/>
        <v>0</v>
      </c>
    </row>
    <row r="63" spans="1:14" s="28" customFormat="1" ht="44.1" customHeight="1" x14ac:dyDescent="0.25">
      <c r="A63" s="21">
        <v>66</v>
      </c>
      <c r="B63" s="22" t="s">
        <v>83</v>
      </c>
      <c r="C63" s="22" t="s">
        <v>17</v>
      </c>
      <c r="D63" s="21"/>
      <c r="E63" s="21">
        <v>5</v>
      </c>
      <c r="F63" s="21">
        <f t="shared" ref="F63:F116" si="9">D63+E63</f>
        <v>5</v>
      </c>
      <c r="G63" s="21">
        <f t="shared" ref="G63:H76" si="10">(F63*G$7)+F63</f>
        <v>6</v>
      </c>
      <c r="H63" s="23">
        <f t="shared" si="10"/>
        <v>7.5</v>
      </c>
      <c r="I63" s="24">
        <f t="shared" ref="I63:I116" si="11">H63</f>
        <v>7.5</v>
      </c>
      <c r="J63" s="25"/>
      <c r="K63" s="26"/>
      <c r="L63" s="25">
        <f t="shared" ref="L63:L116" si="12">J63*K63+J63</f>
        <v>0</v>
      </c>
      <c r="M63" s="27">
        <f t="shared" ref="M63:M116" si="13">I63*J63</f>
        <v>0</v>
      </c>
      <c r="N63" s="27">
        <f t="shared" ref="N63:N116" si="14">I63*L63</f>
        <v>0</v>
      </c>
    </row>
    <row r="64" spans="1:14" s="28" customFormat="1" ht="63.75" customHeight="1" x14ac:dyDescent="0.25">
      <c r="A64" s="21">
        <v>67</v>
      </c>
      <c r="B64" s="22" t="s">
        <v>56</v>
      </c>
      <c r="C64" s="22" t="s">
        <v>17</v>
      </c>
      <c r="D64" s="21"/>
      <c r="E64" s="21">
        <v>31</v>
      </c>
      <c r="F64" s="21">
        <f t="shared" si="9"/>
        <v>31</v>
      </c>
      <c r="G64" s="21">
        <f t="shared" si="10"/>
        <v>37.200000000000003</v>
      </c>
      <c r="H64" s="23">
        <f t="shared" si="10"/>
        <v>46.5</v>
      </c>
      <c r="I64" s="24">
        <f t="shared" si="11"/>
        <v>46.5</v>
      </c>
      <c r="J64" s="25"/>
      <c r="K64" s="26"/>
      <c r="L64" s="25">
        <f t="shared" si="12"/>
        <v>0</v>
      </c>
      <c r="M64" s="27">
        <f t="shared" si="13"/>
        <v>0</v>
      </c>
      <c r="N64" s="27">
        <f t="shared" si="14"/>
        <v>0</v>
      </c>
    </row>
    <row r="65" spans="1:14" s="28" customFormat="1" ht="63" customHeight="1" x14ac:dyDescent="0.25">
      <c r="A65" s="21">
        <v>68</v>
      </c>
      <c r="B65" s="22" t="s">
        <v>122</v>
      </c>
      <c r="C65" s="22" t="s">
        <v>17</v>
      </c>
      <c r="D65" s="21"/>
      <c r="E65" s="21">
        <v>10</v>
      </c>
      <c r="F65" s="21">
        <f t="shared" si="9"/>
        <v>10</v>
      </c>
      <c r="G65" s="21">
        <f t="shared" si="10"/>
        <v>12</v>
      </c>
      <c r="H65" s="23">
        <f t="shared" si="10"/>
        <v>15</v>
      </c>
      <c r="I65" s="24">
        <f t="shared" si="11"/>
        <v>15</v>
      </c>
      <c r="J65" s="25"/>
      <c r="K65" s="26"/>
      <c r="L65" s="25">
        <f t="shared" si="12"/>
        <v>0</v>
      </c>
      <c r="M65" s="27">
        <f t="shared" si="13"/>
        <v>0</v>
      </c>
      <c r="N65" s="27">
        <f t="shared" si="14"/>
        <v>0</v>
      </c>
    </row>
    <row r="66" spans="1:14" s="28" customFormat="1" ht="61.5" customHeight="1" x14ac:dyDescent="0.25">
      <c r="A66" s="21">
        <v>69</v>
      </c>
      <c r="B66" s="22" t="s">
        <v>121</v>
      </c>
      <c r="C66" s="22" t="s">
        <v>17</v>
      </c>
      <c r="D66" s="21"/>
      <c r="E66" s="21">
        <v>15</v>
      </c>
      <c r="F66" s="21">
        <f t="shared" si="9"/>
        <v>15</v>
      </c>
      <c r="G66" s="21">
        <f t="shared" si="10"/>
        <v>18</v>
      </c>
      <c r="H66" s="23">
        <f t="shared" si="10"/>
        <v>22.5</v>
      </c>
      <c r="I66" s="24">
        <f t="shared" si="11"/>
        <v>22.5</v>
      </c>
      <c r="J66" s="25"/>
      <c r="K66" s="26"/>
      <c r="L66" s="25">
        <f t="shared" si="12"/>
        <v>0</v>
      </c>
      <c r="M66" s="27">
        <f t="shared" si="13"/>
        <v>0</v>
      </c>
      <c r="N66" s="27">
        <f t="shared" si="14"/>
        <v>0</v>
      </c>
    </row>
    <row r="67" spans="1:14" s="28" customFormat="1" ht="57.75" customHeight="1" x14ac:dyDescent="0.25">
      <c r="A67" s="21">
        <v>70</v>
      </c>
      <c r="B67" s="22" t="s">
        <v>137</v>
      </c>
      <c r="C67" s="22" t="s">
        <v>17</v>
      </c>
      <c r="D67" s="21"/>
      <c r="E67" s="21">
        <v>28</v>
      </c>
      <c r="F67" s="21">
        <f t="shared" si="9"/>
        <v>28</v>
      </c>
      <c r="G67" s="21">
        <f t="shared" si="10"/>
        <v>33.6</v>
      </c>
      <c r="H67" s="23">
        <f t="shared" si="10"/>
        <v>42</v>
      </c>
      <c r="I67" s="24">
        <f t="shared" si="11"/>
        <v>42</v>
      </c>
      <c r="J67" s="25"/>
      <c r="K67" s="26"/>
      <c r="L67" s="25">
        <f t="shared" si="12"/>
        <v>0</v>
      </c>
      <c r="M67" s="27">
        <f t="shared" si="13"/>
        <v>0</v>
      </c>
      <c r="N67" s="27">
        <f t="shared" si="14"/>
        <v>0</v>
      </c>
    </row>
    <row r="68" spans="1:14" s="28" customFormat="1" ht="44.1" customHeight="1" x14ac:dyDescent="0.25">
      <c r="A68" s="21">
        <v>72</v>
      </c>
      <c r="B68" s="22" t="s">
        <v>58</v>
      </c>
      <c r="C68" s="22" t="s">
        <v>10</v>
      </c>
      <c r="D68" s="21">
        <v>164</v>
      </c>
      <c r="E68" s="21">
        <v>110</v>
      </c>
      <c r="F68" s="21">
        <f t="shared" si="9"/>
        <v>274</v>
      </c>
      <c r="G68" s="21">
        <f t="shared" si="10"/>
        <v>328.8</v>
      </c>
      <c r="H68" s="23">
        <f t="shared" si="10"/>
        <v>411</v>
      </c>
      <c r="I68" s="24">
        <f t="shared" si="11"/>
        <v>411</v>
      </c>
      <c r="J68" s="25"/>
      <c r="K68" s="26"/>
      <c r="L68" s="25">
        <f t="shared" si="12"/>
        <v>0</v>
      </c>
      <c r="M68" s="27">
        <f t="shared" si="13"/>
        <v>0</v>
      </c>
      <c r="N68" s="27">
        <f t="shared" si="14"/>
        <v>0</v>
      </c>
    </row>
    <row r="69" spans="1:14" s="28" customFormat="1" ht="44.1" customHeight="1" x14ac:dyDescent="0.25">
      <c r="A69" s="21">
        <v>73</v>
      </c>
      <c r="B69" s="22" t="s">
        <v>21</v>
      </c>
      <c r="C69" s="22" t="s">
        <v>17</v>
      </c>
      <c r="D69" s="21">
        <v>8</v>
      </c>
      <c r="E69" s="21"/>
      <c r="F69" s="21">
        <f t="shared" si="9"/>
        <v>8</v>
      </c>
      <c r="G69" s="21">
        <f t="shared" si="10"/>
        <v>9.6</v>
      </c>
      <c r="H69" s="23">
        <f t="shared" si="10"/>
        <v>12</v>
      </c>
      <c r="I69" s="24">
        <f t="shared" si="11"/>
        <v>12</v>
      </c>
      <c r="J69" s="25"/>
      <c r="K69" s="26"/>
      <c r="L69" s="25">
        <f t="shared" si="12"/>
        <v>0</v>
      </c>
      <c r="M69" s="27">
        <f t="shared" si="13"/>
        <v>0</v>
      </c>
      <c r="N69" s="27">
        <f t="shared" si="14"/>
        <v>0</v>
      </c>
    </row>
    <row r="70" spans="1:14" s="28" customFormat="1" ht="53.25" customHeight="1" x14ac:dyDescent="0.25">
      <c r="A70" s="21">
        <v>74</v>
      </c>
      <c r="B70" s="22" t="s">
        <v>124</v>
      </c>
      <c r="C70" s="22" t="s">
        <v>17</v>
      </c>
      <c r="D70" s="21">
        <v>7</v>
      </c>
      <c r="E70" s="21">
        <v>4</v>
      </c>
      <c r="F70" s="21">
        <f t="shared" si="9"/>
        <v>11</v>
      </c>
      <c r="G70" s="21">
        <f t="shared" si="10"/>
        <v>13.2</v>
      </c>
      <c r="H70" s="23">
        <f t="shared" si="10"/>
        <v>16.5</v>
      </c>
      <c r="I70" s="24">
        <f t="shared" si="11"/>
        <v>16.5</v>
      </c>
      <c r="J70" s="25"/>
      <c r="K70" s="26"/>
      <c r="L70" s="25">
        <f t="shared" si="12"/>
        <v>0</v>
      </c>
      <c r="M70" s="27">
        <f t="shared" si="13"/>
        <v>0</v>
      </c>
      <c r="N70" s="27">
        <f t="shared" si="14"/>
        <v>0</v>
      </c>
    </row>
    <row r="71" spans="1:14" s="28" customFormat="1" ht="67.5" customHeight="1" x14ac:dyDescent="0.25">
      <c r="A71" s="21">
        <v>75</v>
      </c>
      <c r="B71" s="22" t="s">
        <v>123</v>
      </c>
      <c r="C71" s="22" t="s">
        <v>17</v>
      </c>
      <c r="D71" s="21">
        <v>6</v>
      </c>
      <c r="E71" s="21">
        <v>13</v>
      </c>
      <c r="F71" s="21">
        <f t="shared" si="9"/>
        <v>19</v>
      </c>
      <c r="G71" s="21">
        <f t="shared" si="10"/>
        <v>22.8</v>
      </c>
      <c r="H71" s="23">
        <f t="shared" si="10"/>
        <v>28.5</v>
      </c>
      <c r="I71" s="24">
        <f t="shared" si="11"/>
        <v>28.5</v>
      </c>
      <c r="J71" s="25"/>
      <c r="K71" s="26"/>
      <c r="L71" s="25">
        <f t="shared" si="12"/>
        <v>0</v>
      </c>
      <c r="M71" s="27">
        <f t="shared" si="13"/>
        <v>0</v>
      </c>
      <c r="N71" s="27">
        <f t="shared" si="14"/>
        <v>0</v>
      </c>
    </row>
    <row r="72" spans="1:14" s="28" customFormat="1" ht="49.5" customHeight="1" x14ac:dyDescent="0.25">
      <c r="A72" s="21">
        <v>76</v>
      </c>
      <c r="B72" s="22" t="s">
        <v>65</v>
      </c>
      <c r="C72" s="22" t="s">
        <v>17</v>
      </c>
      <c r="D72" s="21">
        <v>138</v>
      </c>
      <c r="E72" s="21">
        <v>73</v>
      </c>
      <c r="F72" s="21">
        <f t="shared" si="9"/>
        <v>211</v>
      </c>
      <c r="G72" s="21">
        <f t="shared" si="10"/>
        <v>253.2</v>
      </c>
      <c r="H72" s="23">
        <f t="shared" si="10"/>
        <v>316.5</v>
      </c>
      <c r="I72" s="24">
        <f t="shared" si="11"/>
        <v>316.5</v>
      </c>
      <c r="J72" s="25"/>
      <c r="K72" s="26"/>
      <c r="L72" s="25">
        <f t="shared" si="12"/>
        <v>0</v>
      </c>
      <c r="M72" s="27">
        <f t="shared" si="13"/>
        <v>0</v>
      </c>
      <c r="N72" s="27">
        <f t="shared" si="14"/>
        <v>0</v>
      </c>
    </row>
    <row r="73" spans="1:14" s="28" customFormat="1" ht="44.1" customHeight="1" x14ac:dyDescent="0.25">
      <c r="A73" s="21">
        <v>77</v>
      </c>
      <c r="B73" s="22" t="s">
        <v>138</v>
      </c>
      <c r="C73" s="22" t="s">
        <v>17</v>
      </c>
      <c r="D73" s="21">
        <v>161</v>
      </c>
      <c r="E73" s="21">
        <v>50</v>
      </c>
      <c r="F73" s="21">
        <f t="shared" si="9"/>
        <v>211</v>
      </c>
      <c r="G73" s="21">
        <f t="shared" si="10"/>
        <v>253.2</v>
      </c>
      <c r="H73" s="23">
        <f t="shared" si="10"/>
        <v>316.5</v>
      </c>
      <c r="I73" s="24">
        <f t="shared" si="11"/>
        <v>316.5</v>
      </c>
      <c r="J73" s="25"/>
      <c r="K73" s="26"/>
      <c r="L73" s="25">
        <f t="shared" si="12"/>
        <v>0</v>
      </c>
      <c r="M73" s="27">
        <f t="shared" si="13"/>
        <v>0</v>
      </c>
      <c r="N73" s="27">
        <f t="shared" si="14"/>
        <v>0</v>
      </c>
    </row>
    <row r="74" spans="1:14" s="28" customFormat="1" ht="44.1" customHeight="1" x14ac:dyDescent="0.25">
      <c r="A74" s="21">
        <v>78</v>
      </c>
      <c r="B74" s="22" t="s">
        <v>139</v>
      </c>
      <c r="C74" s="22" t="s">
        <v>17</v>
      </c>
      <c r="D74" s="21">
        <v>240</v>
      </c>
      <c r="E74" s="21"/>
      <c r="F74" s="21">
        <f t="shared" si="9"/>
        <v>240</v>
      </c>
      <c r="G74" s="21">
        <f t="shared" si="10"/>
        <v>288</v>
      </c>
      <c r="H74" s="23">
        <f t="shared" si="10"/>
        <v>360</v>
      </c>
      <c r="I74" s="24">
        <f t="shared" si="11"/>
        <v>360</v>
      </c>
      <c r="J74" s="25"/>
      <c r="K74" s="26"/>
      <c r="L74" s="25">
        <f t="shared" si="12"/>
        <v>0</v>
      </c>
      <c r="M74" s="27">
        <f t="shared" si="13"/>
        <v>0</v>
      </c>
      <c r="N74" s="27">
        <f t="shared" si="14"/>
        <v>0</v>
      </c>
    </row>
    <row r="75" spans="1:14" s="28" customFormat="1" ht="44.1" customHeight="1" x14ac:dyDescent="0.25">
      <c r="A75" s="21">
        <v>79</v>
      </c>
      <c r="B75" s="22" t="s">
        <v>66</v>
      </c>
      <c r="C75" s="22" t="s">
        <v>17</v>
      </c>
      <c r="D75" s="21">
        <v>192</v>
      </c>
      <c r="E75" s="21">
        <v>73</v>
      </c>
      <c r="F75" s="21">
        <f t="shared" si="9"/>
        <v>265</v>
      </c>
      <c r="G75" s="21">
        <f t="shared" si="10"/>
        <v>318</v>
      </c>
      <c r="H75" s="23">
        <f t="shared" si="10"/>
        <v>397.5</v>
      </c>
      <c r="I75" s="24">
        <f t="shared" si="11"/>
        <v>397.5</v>
      </c>
      <c r="J75" s="25"/>
      <c r="K75" s="26"/>
      <c r="L75" s="25">
        <f t="shared" si="12"/>
        <v>0</v>
      </c>
      <c r="M75" s="27">
        <f t="shared" si="13"/>
        <v>0</v>
      </c>
      <c r="N75" s="27">
        <f t="shared" si="14"/>
        <v>0</v>
      </c>
    </row>
    <row r="76" spans="1:14" s="28" customFormat="1" ht="44.1" customHeight="1" x14ac:dyDescent="0.25">
      <c r="A76" s="21">
        <v>80</v>
      </c>
      <c r="B76" s="22" t="s">
        <v>67</v>
      </c>
      <c r="C76" s="22" t="s">
        <v>17</v>
      </c>
      <c r="D76" s="21">
        <v>113</v>
      </c>
      <c r="E76" s="21">
        <v>43</v>
      </c>
      <c r="F76" s="21">
        <f t="shared" si="9"/>
        <v>156</v>
      </c>
      <c r="G76" s="21">
        <f t="shared" si="10"/>
        <v>187.2</v>
      </c>
      <c r="H76" s="23">
        <f t="shared" si="10"/>
        <v>234</v>
      </c>
      <c r="I76" s="24">
        <f t="shared" si="11"/>
        <v>234</v>
      </c>
      <c r="J76" s="25"/>
      <c r="K76" s="26"/>
      <c r="L76" s="25">
        <f t="shared" si="12"/>
        <v>0</v>
      </c>
      <c r="M76" s="27">
        <f t="shared" si="13"/>
        <v>0</v>
      </c>
      <c r="N76" s="27">
        <f t="shared" si="14"/>
        <v>0</v>
      </c>
    </row>
    <row r="77" spans="1:14" s="28" customFormat="1" ht="44.1" customHeight="1" x14ac:dyDescent="0.25">
      <c r="A77" s="21">
        <v>81</v>
      </c>
      <c r="B77" s="22" t="s">
        <v>68</v>
      </c>
      <c r="C77" s="22" t="s">
        <v>17</v>
      </c>
      <c r="D77" s="21">
        <v>4</v>
      </c>
      <c r="E77" s="21"/>
      <c r="F77" s="21">
        <f t="shared" si="9"/>
        <v>4</v>
      </c>
      <c r="G77" s="21">
        <f t="shared" ref="G77:H90" si="15">(F77*G$7)+F77</f>
        <v>4.8</v>
      </c>
      <c r="H77" s="23">
        <f t="shared" si="15"/>
        <v>6</v>
      </c>
      <c r="I77" s="24">
        <f t="shared" si="11"/>
        <v>6</v>
      </c>
      <c r="J77" s="25"/>
      <c r="K77" s="26"/>
      <c r="L77" s="25">
        <f t="shared" si="12"/>
        <v>0</v>
      </c>
      <c r="M77" s="27">
        <f t="shared" si="13"/>
        <v>0</v>
      </c>
      <c r="N77" s="27">
        <f t="shared" si="14"/>
        <v>0</v>
      </c>
    </row>
    <row r="78" spans="1:14" s="28" customFormat="1" ht="44.1" customHeight="1" x14ac:dyDescent="0.25">
      <c r="A78" s="21">
        <v>82</v>
      </c>
      <c r="B78" s="22" t="s">
        <v>96</v>
      </c>
      <c r="C78" s="22" t="s">
        <v>17</v>
      </c>
      <c r="D78" s="21">
        <v>40</v>
      </c>
      <c r="E78" s="21">
        <v>71</v>
      </c>
      <c r="F78" s="21">
        <f t="shared" si="9"/>
        <v>111</v>
      </c>
      <c r="G78" s="21">
        <f t="shared" si="15"/>
        <v>133.19999999999999</v>
      </c>
      <c r="H78" s="23">
        <f t="shared" si="15"/>
        <v>166.5</v>
      </c>
      <c r="I78" s="24">
        <v>1650</v>
      </c>
      <c r="J78" s="25"/>
      <c r="K78" s="26"/>
      <c r="L78" s="25">
        <f t="shared" si="12"/>
        <v>0</v>
      </c>
      <c r="M78" s="27">
        <f t="shared" si="13"/>
        <v>0</v>
      </c>
      <c r="N78" s="27">
        <f t="shared" si="14"/>
        <v>0</v>
      </c>
    </row>
    <row r="79" spans="1:14" s="28" customFormat="1" ht="44.1" customHeight="1" x14ac:dyDescent="0.25">
      <c r="A79" s="21"/>
      <c r="B79" s="22" t="s">
        <v>97</v>
      </c>
      <c r="C79" s="22" t="s">
        <v>17</v>
      </c>
      <c r="D79" s="21">
        <v>40</v>
      </c>
      <c r="E79" s="21">
        <v>71</v>
      </c>
      <c r="F79" s="21">
        <f t="shared" ref="F79" si="16">D79+E79</f>
        <v>111</v>
      </c>
      <c r="G79" s="21">
        <f t="shared" ref="G79" si="17">(F79*G$7)+F79</f>
        <v>133.19999999999999</v>
      </c>
      <c r="H79" s="23">
        <f t="shared" ref="H79" si="18">(G79*H$7)+G79</f>
        <v>166.5</v>
      </c>
      <c r="I79" s="24">
        <v>100</v>
      </c>
      <c r="J79" s="25"/>
      <c r="K79" s="26"/>
      <c r="L79" s="25">
        <f t="shared" ref="L79" si="19">J79*K79+J79</f>
        <v>0</v>
      </c>
      <c r="M79" s="27">
        <f t="shared" ref="M79" si="20">I79*J79</f>
        <v>0</v>
      </c>
      <c r="N79" s="27">
        <f t="shared" ref="N79" si="21">I79*L79</f>
        <v>0</v>
      </c>
    </row>
    <row r="80" spans="1:14" s="28" customFormat="1" ht="44.1" customHeight="1" x14ac:dyDescent="0.25">
      <c r="A80" s="21">
        <v>86</v>
      </c>
      <c r="B80" s="22" t="s">
        <v>140</v>
      </c>
      <c r="C80" s="22" t="s">
        <v>17</v>
      </c>
      <c r="D80" s="21">
        <v>56</v>
      </c>
      <c r="E80" s="21">
        <v>9</v>
      </c>
      <c r="F80" s="21">
        <f t="shared" si="9"/>
        <v>65</v>
      </c>
      <c r="G80" s="21">
        <f t="shared" si="15"/>
        <v>78</v>
      </c>
      <c r="H80" s="23">
        <f t="shared" si="15"/>
        <v>97.5</v>
      </c>
      <c r="I80" s="24">
        <f t="shared" si="11"/>
        <v>97.5</v>
      </c>
      <c r="J80" s="25"/>
      <c r="K80" s="26"/>
      <c r="L80" s="25">
        <f t="shared" si="12"/>
        <v>0</v>
      </c>
      <c r="M80" s="27">
        <f t="shared" si="13"/>
        <v>0</v>
      </c>
      <c r="N80" s="27">
        <f t="shared" si="14"/>
        <v>0</v>
      </c>
    </row>
    <row r="81" spans="1:14" s="28" customFormat="1" ht="44.1" customHeight="1" x14ac:dyDescent="0.25">
      <c r="A81" s="21">
        <v>87</v>
      </c>
      <c r="B81" s="22" t="s">
        <v>98</v>
      </c>
      <c r="C81" s="22" t="s">
        <v>17</v>
      </c>
      <c r="D81" s="21">
        <v>5</v>
      </c>
      <c r="E81" s="21">
        <v>2</v>
      </c>
      <c r="F81" s="21">
        <f t="shared" si="9"/>
        <v>7</v>
      </c>
      <c r="G81" s="21">
        <f t="shared" si="15"/>
        <v>8.4</v>
      </c>
      <c r="H81" s="23">
        <f t="shared" si="15"/>
        <v>10.5</v>
      </c>
      <c r="I81" s="24">
        <f t="shared" si="11"/>
        <v>10.5</v>
      </c>
      <c r="J81" s="25"/>
      <c r="K81" s="26"/>
      <c r="L81" s="25">
        <f t="shared" si="12"/>
        <v>0</v>
      </c>
      <c r="M81" s="27">
        <f t="shared" si="13"/>
        <v>0</v>
      </c>
      <c r="N81" s="27">
        <f t="shared" si="14"/>
        <v>0</v>
      </c>
    </row>
    <row r="82" spans="1:14" s="28" customFormat="1" ht="44.1" customHeight="1" x14ac:dyDescent="0.25">
      <c r="A82" s="21">
        <v>88</v>
      </c>
      <c r="B82" s="22" t="s">
        <v>99</v>
      </c>
      <c r="C82" s="22" t="s">
        <v>10</v>
      </c>
      <c r="D82" s="21">
        <v>80</v>
      </c>
      <c r="E82" s="21">
        <v>48</v>
      </c>
      <c r="F82" s="21">
        <f t="shared" si="9"/>
        <v>128</v>
      </c>
      <c r="G82" s="21">
        <f t="shared" si="15"/>
        <v>153.6</v>
      </c>
      <c r="H82" s="23">
        <f t="shared" si="15"/>
        <v>192</v>
      </c>
      <c r="I82" s="24">
        <f t="shared" si="11"/>
        <v>192</v>
      </c>
      <c r="J82" s="25"/>
      <c r="K82" s="26"/>
      <c r="L82" s="25">
        <f t="shared" si="12"/>
        <v>0</v>
      </c>
      <c r="M82" s="27">
        <f t="shared" si="13"/>
        <v>0</v>
      </c>
      <c r="N82" s="27">
        <f t="shared" si="14"/>
        <v>0</v>
      </c>
    </row>
    <row r="83" spans="1:14" s="28" customFormat="1" ht="63.75" customHeight="1" x14ac:dyDescent="0.25">
      <c r="A83" s="21">
        <v>89</v>
      </c>
      <c r="B83" s="22" t="s">
        <v>115</v>
      </c>
      <c r="C83" s="22" t="s">
        <v>17</v>
      </c>
      <c r="D83" s="21">
        <v>3</v>
      </c>
      <c r="E83" s="21">
        <v>3</v>
      </c>
      <c r="F83" s="21">
        <f t="shared" si="9"/>
        <v>6</v>
      </c>
      <c r="G83" s="21">
        <f t="shared" si="15"/>
        <v>7.2</v>
      </c>
      <c r="H83" s="23">
        <f t="shared" si="15"/>
        <v>9</v>
      </c>
      <c r="I83" s="24">
        <f t="shared" si="11"/>
        <v>9</v>
      </c>
      <c r="J83" s="25"/>
      <c r="K83" s="26"/>
      <c r="L83" s="25">
        <f t="shared" si="12"/>
        <v>0</v>
      </c>
      <c r="M83" s="27">
        <f t="shared" si="13"/>
        <v>0</v>
      </c>
      <c r="N83" s="27">
        <f t="shared" si="14"/>
        <v>0</v>
      </c>
    </row>
    <row r="84" spans="1:14" s="28" customFormat="1" ht="44.1" customHeight="1" x14ac:dyDescent="0.25">
      <c r="A84" s="21">
        <v>90</v>
      </c>
      <c r="B84" s="22" t="s">
        <v>116</v>
      </c>
      <c r="C84" s="22" t="s">
        <v>17</v>
      </c>
      <c r="D84" s="21">
        <v>2</v>
      </c>
      <c r="E84" s="21"/>
      <c r="F84" s="21">
        <f t="shared" si="9"/>
        <v>2</v>
      </c>
      <c r="G84" s="21">
        <f t="shared" si="15"/>
        <v>2.4</v>
      </c>
      <c r="H84" s="23">
        <f t="shared" si="15"/>
        <v>3</v>
      </c>
      <c r="I84" s="24">
        <f t="shared" si="11"/>
        <v>3</v>
      </c>
      <c r="J84" s="25"/>
      <c r="K84" s="26"/>
      <c r="L84" s="25">
        <f t="shared" si="12"/>
        <v>0</v>
      </c>
      <c r="M84" s="27">
        <f t="shared" si="13"/>
        <v>0</v>
      </c>
      <c r="N84" s="27">
        <f t="shared" si="14"/>
        <v>0</v>
      </c>
    </row>
    <row r="85" spans="1:14" s="28" customFormat="1" ht="44.1" customHeight="1" x14ac:dyDescent="0.25">
      <c r="A85" s="21">
        <v>91</v>
      </c>
      <c r="B85" s="22" t="s">
        <v>141</v>
      </c>
      <c r="C85" s="22" t="s">
        <v>17</v>
      </c>
      <c r="D85" s="21">
        <v>6</v>
      </c>
      <c r="E85" s="21">
        <v>13</v>
      </c>
      <c r="F85" s="21">
        <f t="shared" si="9"/>
        <v>19</v>
      </c>
      <c r="G85" s="21">
        <f t="shared" si="15"/>
        <v>22.8</v>
      </c>
      <c r="H85" s="23">
        <f t="shared" si="15"/>
        <v>28.5</v>
      </c>
      <c r="I85" s="24">
        <f t="shared" si="11"/>
        <v>28.5</v>
      </c>
      <c r="J85" s="25"/>
      <c r="K85" s="26"/>
      <c r="L85" s="25">
        <f t="shared" si="12"/>
        <v>0</v>
      </c>
      <c r="M85" s="27">
        <f t="shared" si="13"/>
        <v>0</v>
      </c>
      <c r="N85" s="27">
        <f t="shared" si="14"/>
        <v>0</v>
      </c>
    </row>
    <row r="86" spans="1:14" s="28" customFormat="1" ht="44.1" customHeight="1" x14ac:dyDescent="0.25">
      <c r="A86" s="21">
        <v>92</v>
      </c>
      <c r="B86" s="22" t="s">
        <v>142</v>
      </c>
      <c r="C86" s="22" t="s">
        <v>17</v>
      </c>
      <c r="D86" s="21">
        <v>6</v>
      </c>
      <c r="E86" s="21">
        <v>10</v>
      </c>
      <c r="F86" s="21">
        <f t="shared" si="9"/>
        <v>16</v>
      </c>
      <c r="G86" s="21">
        <f t="shared" si="15"/>
        <v>19.2</v>
      </c>
      <c r="H86" s="23">
        <f t="shared" si="15"/>
        <v>24</v>
      </c>
      <c r="I86" s="24">
        <f t="shared" si="11"/>
        <v>24</v>
      </c>
      <c r="J86" s="25"/>
      <c r="K86" s="26"/>
      <c r="L86" s="25">
        <f t="shared" si="12"/>
        <v>0</v>
      </c>
      <c r="M86" s="27">
        <f t="shared" si="13"/>
        <v>0</v>
      </c>
      <c r="N86" s="27">
        <f t="shared" si="14"/>
        <v>0</v>
      </c>
    </row>
    <row r="87" spans="1:14" s="28" customFormat="1" ht="44.1" customHeight="1" x14ac:dyDescent="0.25">
      <c r="A87" s="21">
        <v>93</v>
      </c>
      <c r="B87" s="22" t="s">
        <v>110</v>
      </c>
      <c r="C87" s="22" t="s">
        <v>17</v>
      </c>
      <c r="D87" s="21">
        <v>3</v>
      </c>
      <c r="E87" s="21">
        <v>4</v>
      </c>
      <c r="F87" s="21">
        <f t="shared" si="9"/>
        <v>7</v>
      </c>
      <c r="G87" s="21">
        <f t="shared" si="15"/>
        <v>8.4</v>
      </c>
      <c r="H87" s="23">
        <f t="shared" si="15"/>
        <v>10.5</v>
      </c>
      <c r="I87" s="24">
        <f t="shared" si="11"/>
        <v>10.5</v>
      </c>
      <c r="J87" s="25"/>
      <c r="K87" s="26"/>
      <c r="L87" s="25">
        <f t="shared" si="12"/>
        <v>0</v>
      </c>
      <c r="M87" s="27">
        <f t="shared" si="13"/>
        <v>0</v>
      </c>
      <c r="N87" s="27">
        <f t="shared" si="14"/>
        <v>0</v>
      </c>
    </row>
    <row r="88" spans="1:14" s="28" customFormat="1" ht="44.1" customHeight="1" x14ac:dyDescent="0.25">
      <c r="A88" s="21">
        <v>94</v>
      </c>
      <c r="B88" s="22" t="s">
        <v>22</v>
      </c>
      <c r="C88" s="22" t="s">
        <v>17</v>
      </c>
      <c r="D88" s="21">
        <v>20</v>
      </c>
      <c r="E88" s="21"/>
      <c r="F88" s="21">
        <f t="shared" si="9"/>
        <v>20</v>
      </c>
      <c r="G88" s="21">
        <f t="shared" si="15"/>
        <v>24</v>
      </c>
      <c r="H88" s="23">
        <f t="shared" si="15"/>
        <v>30</v>
      </c>
      <c r="I88" s="24">
        <f t="shared" si="11"/>
        <v>30</v>
      </c>
      <c r="J88" s="25"/>
      <c r="K88" s="26"/>
      <c r="L88" s="25">
        <f t="shared" si="12"/>
        <v>0</v>
      </c>
      <c r="M88" s="27">
        <f t="shared" si="13"/>
        <v>0</v>
      </c>
      <c r="N88" s="27">
        <f t="shared" si="14"/>
        <v>0</v>
      </c>
    </row>
    <row r="89" spans="1:14" s="28" customFormat="1" ht="44.1" customHeight="1" x14ac:dyDescent="0.25">
      <c r="A89" s="21">
        <v>95</v>
      </c>
      <c r="B89" s="22" t="s">
        <v>111</v>
      </c>
      <c r="C89" s="22" t="s">
        <v>17</v>
      </c>
      <c r="D89" s="21">
        <v>372</v>
      </c>
      <c r="E89" s="21">
        <v>176</v>
      </c>
      <c r="F89" s="21">
        <f t="shared" si="9"/>
        <v>548</v>
      </c>
      <c r="G89" s="21">
        <f t="shared" si="15"/>
        <v>657.6</v>
      </c>
      <c r="H89" s="23">
        <f t="shared" si="15"/>
        <v>822</v>
      </c>
      <c r="I89" s="24">
        <f t="shared" si="11"/>
        <v>822</v>
      </c>
      <c r="J89" s="25"/>
      <c r="K89" s="26"/>
      <c r="L89" s="25">
        <f t="shared" si="12"/>
        <v>0</v>
      </c>
      <c r="M89" s="27">
        <f t="shared" si="13"/>
        <v>0</v>
      </c>
      <c r="N89" s="27">
        <f t="shared" si="14"/>
        <v>0</v>
      </c>
    </row>
    <row r="90" spans="1:14" s="28" customFormat="1" ht="44.1" customHeight="1" x14ac:dyDescent="0.25">
      <c r="A90" s="21">
        <v>96</v>
      </c>
      <c r="B90" s="22" t="s">
        <v>112</v>
      </c>
      <c r="C90" s="22" t="s">
        <v>17</v>
      </c>
      <c r="D90" s="21">
        <v>4</v>
      </c>
      <c r="E90" s="21">
        <v>8</v>
      </c>
      <c r="F90" s="21">
        <f t="shared" si="9"/>
        <v>12</v>
      </c>
      <c r="G90" s="21">
        <f t="shared" si="15"/>
        <v>14.4</v>
      </c>
      <c r="H90" s="23">
        <f t="shared" si="15"/>
        <v>18</v>
      </c>
      <c r="I90" s="24">
        <f t="shared" si="11"/>
        <v>18</v>
      </c>
      <c r="J90" s="25"/>
      <c r="K90" s="26"/>
      <c r="L90" s="25">
        <f t="shared" si="12"/>
        <v>0</v>
      </c>
      <c r="M90" s="27">
        <f t="shared" si="13"/>
        <v>0</v>
      </c>
      <c r="N90" s="27">
        <f t="shared" si="14"/>
        <v>0</v>
      </c>
    </row>
    <row r="91" spans="1:14" s="28" customFormat="1" ht="63" customHeight="1" x14ac:dyDescent="0.25">
      <c r="A91" s="21">
        <v>97</v>
      </c>
      <c r="B91" s="22" t="s">
        <v>119</v>
      </c>
      <c r="C91" s="22" t="s">
        <v>17</v>
      </c>
      <c r="D91" s="21">
        <v>30</v>
      </c>
      <c r="E91" s="21"/>
      <c r="F91" s="21">
        <f t="shared" si="9"/>
        <v>30</v>
      </c>
      <c r="G91" s="21">
        <f t="shared" ref="G91:H104" si="22">(F91*G$7)+F91</f>
        <v>36</v>
      </c>
      <c r="H91" s="23">
        <f t="shared" si="22"/>
        <v>45</v>
      </c>
      <c r="I91" s="24">
        <f t="shared" si="11"/>
        <v>45</v>
      </c>
      <c r="J91" s="25"/>
      <c r="K91" s="26"/>
      <c r="L91" s="25">
        <f t="shared" si="12"/>
        <v>0</v>
      </c>
      <c r="M91" s="27">
        <f t="shared" si="13"/>
        <v>0</v>
      </c>
      <c r="N91" s="27">
        <f t="shared" si="14"/>
        <v>0</v>
      </c>
    </row>
    <row r="92" spans="1:14" s="28" customFormat="1" ht="83.25" customHeight="1" x14ac:dyDescent="0.25">
      <c r="A92" s="21">
        <v>98</v>
      </c>
      <c r="B92" s="22" t="s">
        <v>120</v>
      </c>
      <c r="C92" s="22" t="s">
        <v>17</v>
      </c>
      <c r="D92" s="21">
        <v>9</v>
      </c>
      <c r="E92" s="21"/>
      <c r="F92" s="21">
        <f t="shared" si="9"/>
        <v>9</v>
      </c>
      <c r="G92" s="21">
        <f t="shared" si="22"/>
        <v>10.8</v>
      </c>
      <c r="H92" s="23">
        <f t="shared" si="22"/>
        <v>13.5</v>
      </c>
      <c r="I92" s="24">
        <f t="shared" si="11"/>
        <v>13.5</v>
      </c>
      <c r="J92" s="25"/>
      <c r="K92" s="26"/>
      <c r="L92" s="25">
        <f t="shared" si="12"/>
        <v>0</v>
      </c>
      <c r="M92" s="27">
        <f t="shared" si="13"/>
        <v>0</v>
      </c>
      <c r="N92" s="27">
        <f t="shared" si="14"/>
        <v>0</v>
      </c>
    </row>
    <row r="93" spans="1:14" s="28" customFormat="1" ht="75" customHeight="1" x14ac:dyDescent="0.25">
      <c r="A93" s="21">
        <v>99</v>
      </c>
      <c r="B93" s="22" t="s">
        <v>117</v>
      </c>
      <c r="C93" s="22" t="s">
        <v>17</v>
      </c>
      <c r="D93" s="21">
        <v>5</v>
      </c>
      <c r="E93" s="21">
        <v>2</v>
      </c>
      <c r="F93" s="21">
        <f t="shared" si="9"/>
        <v>7</v>
      </c>
      <c r="G93" s="21">
        <f t="shared" si="22"/>
        <v>8.4</v>
      </c>
      <c r="H93" s="23">
        <f t="shared" si="22"/>
        <v>10.5</v>
      </c>
      <c r="I93" s="24">
        <f t="shared" si="11"/>
        <v>10.5</v>
      </c>
      <c r="J93" s="25"/>
      <c r="K93" s="26"/>
      <c r="L93" s="25">
        <f t="shared" si="12"/>
        <v>0</v>
      </c>
      <c r="M93" s="27">
        <f t="shared" si="13"/>
        <v>0</v>
      </c>
      <c r="N93" s="27">
        <f t="shared" si="14"/>
        <v>0</v>
      </c>
    </row>
    <row r="94" spans="1:14" s="28" customFormat="1" ht="75" customHeight="1" x14ac:dyDescent="0.25">
      <c r="A94" s="21">
        <v>101</v>
      </c>
      <c r="B94" s="22" t="s">
        <v>125</v>
      </c>
      <c r="C94" s="22" t="s">
        <v>17</v>
      </c>
      <c r="D94" s="21">
        <v>160</v>
      </c>
      <c r="E94" s="21">
        <v>90</v>
      </c>
      <c r="F94" s="21">
        <f t="shared" si="9"/>
        <v>250</v>
      </c>
      <c r="G94" s="21">
        <f t="shared" si="22"/>
        <v>300</v>
      </c>
      <c r="H94" s="23">
        <f t="shared" si="22"/>
        <v>375</v>
      </c>
      <c r="I94" s="24">
        <f t="shared" si="11"/>
        <v>375</v>
      </c>
      <c r="J94" s="25"/>
      <c r="K94" s="26"/>
      <c r="L94" s="25">
        <f t="shared" si="12"/>
        <v>0</v>
      </c>
      <c r="M94" s="27">
        <f t="shared" si="13"/>
        <v>0</v>
      </c>
      <c r="N94" s="27">
        <f t="shared" si="14"/>
        <v>0</v>
      </c>
    </row>
    <row r="95" spans="1:14" s="28" customFormat="1" ht="44.1" customHeight="1" x14ac:dyDescent="0.25">
      <c r="A95" s="21">
        <v>103</v>
      </c>
      <c r="B95" s="22" t="s">
        <v>118</v>
      </c>
      <c r="C95" s="22" t="s">
        <v>17</v>
      </c>
      <c r="D95" s="21">
        <v>5</v>
      </c>
      <c r="E95" s="21">
        <v>3</v>
      </c>
      <c r="F95" s="21">
        <f t="shared" si="9"/>
        <v>8</v>
      </c>
      <c r="G95" s="21">
        <f t="shared" si="22"/>
        <v>9.6</v>
      </c>
      <c r="H95" s="23">
        <f t="shared" si="22"/>
        <v>12</v>
      </c>
      <c r="I95" s="24">
        <f t="shared" si="11"/>
        <v>12</v>
      </c>
      <c r="J95" s="25"/>
      <c r="K95" s="26"/>
      <c r="L95" s="25">
        <f t="shared" si="12"/>
        <v>0</v>
      </c>
      <c r="M95" s="27">
        <f t="shared" si="13"/>
        <v>0</v>
      </c>
      <c r="N95" s="27">
        <f t="shared" si="14"/>
        <v>0</v>
      </c>
    </row>
    <row r="96" spans="1:14" s="28" customFormat="1" ht="44.1" customHeight="1" x14ac:dyDescent="0.25">
      <c r="A96" s="21">
        <v>104</v>
      </c>
      <c r="B96" s="22" t="s">
        <v>23</v>
      </c>
      <c r="C96" s="22" t="s">
        <v>17</v>
      </c>
      <c r="D96" s="21"/>
      <c r="E96" s="21">
        <v>45</v>
      </c>
      <c r="F96" s="21">
        <f t="shared" si="9"/>
        <v>45</v>
      </c>
      <c r="G96" s="21">
        <f t="shared" si="22"/>
        <v>54</v>
      </c>
      <c r="H96" s="23">
        <f t="shared" si="22"/>
        <v>67.5</v>
      </c>
      <c r="I96" s="24">
        <f t="shared" si="11"/>
        <v>67.5</v>
      </c>
      <c r="J96" s="25"/>
      <c r="K96" s="26"/>
      <c r="L96" s="25">
        <f t="shared" si="12"/>
        <v>0</v>
      </c>
      <c r="M96" s="27">
        <f t="shared" si="13"/>
        <v>0</v>
      </c>
      <c r="N96" s="27">
        <f t="shared" si="14"/>
        <v>0</v>
      </c>
    </row>
    <row r="97" spans="1:14" s="28" customFormat="1" ht="44.1" customHeight="1" x14ac:dyDescent="0.25">
      <c r="A97" s="21">
        <v>105</v>
      </c>
      <c r="B97" s="22" t="s">
        <v>24</v>
      </c>
      <c r="C97" s="22" t="s">
        <v>17</v>
      </c>
      <c r="D97" s="21"/>
      <c r="E97" s="21">
        <v>38</v>
      </c>
      <c r="F97" s="21">
        <f t="shared" si="9"/>
        <v>38</v>
      </c>
      <c r="G97" s="21">
        <f t="shared" si="22"/>
        <v>45.6</v>
      </c>
      <c r="H97" s="23">
        <f t="shared" si="22"/>
        <v>57</v>
      </c>
      <c r="I97" s="24">
        <f t="shared" si="11"/>
        <v>57</v>
      </c>
      <c r="J97" s="25"/>
      <c r="K97" s="26"/>
      <c r="L97" s="25">
        <f t="shared" si="12"/>
        <v>0</v>
      </c>
      <c r="M97" s="27">
        <f t="shared" si="13"/>
        <v>0</v>
      </c>
      <c r="N97" s="27">
        <f t="shared" si="14"/>
        <v>0</v>
      </c>
    </row>
    <row r="98" spans="1:14" s="28" customFormat="1" ht="44.1" customHeight="1" x14ac:dyDescent="0.25">
      <c r="A98" s="21">
        <v>106</v>
      </c>
      <c r="B98" s="22" t="s">
        <v>25</v>
      </c>
      <c r="C98" s="22" t="s">
        <v>17</v>
      </c>
      <c r="D98" s="21"/>
      <c r="E98" s="21">
        <v>50</v>
      </c>
      <c r="F98" s="21">
        <f t="shared" si="9"/>
        <v>50</v>
      </c>
      <c r="G98" s="21">
        <f t="shared" si="22"/>
        <v>60</v>
      </c>
      <c r="H98" s="23">
        <f t="shared" si="22"/>
        <v>75</v>
      </c>
      <c r="I98" s="24">
        <f t="shared" si="11"/>
        <v>75</v>
      </c>
      <c r="J98" s="25"/>
      <c r="K98" s="26"/>
      <c r="L98" s="25">
        <f t="shared" si="12"/>
        <v>0</v>
      </c>
      <c r="M98" s="27">
        <f t="shared" si="13"/>
        <v>0</v>
      </c>
      <c r="N98" s="27">
        <f t="shared" si="14"/>
        <v>0</v>
      </c>
    </row>
    <row r="99" spans="1:14" s="28" customFormat="1" ht="44.1" customHeight="1" x14ac:dyDescent="0.25">
      <c r="A99" s="21">
        <v>107</v>
      </c>
      <c r="B99" s="22" t="s">
        <v>158</v>
      </c>
      <c r="C99" s="22" t="s">
        <v>17</v>
      </c>
      <c r="D99" s="21"/>
      <c r="E99" s="21">
        <v>170</v>
      </c>
      <c r="F99" s="21">
        <f t="shared" si="9"/>
        <v>170</v>
      </c>
      <c r="G99" s="21">
        <f t="shared" si="22"/>
        <v>204</v>
      </c>
      <c r="H99" s="23">
        <f t="shared" si="22"/>
        <v>255</v>
      </c>
      <c r="I99" s="24">
        <f t="shared" si="11"/>
        <v>255</v>
      </c>
      <c r="J99" s="25"/>
      <c r="K99" s="26"/>
      <c r="L99" s="25">
        <f t="shared" si="12"/>
        <v>0</v>
      </c>
      <c r="M99" s="27">
        <f t="shared" si="13"/>
        <v>0</v>
      </c>
      <c r="N99" s="27">
        <f t="shared" si="14"/>
        <v>0</v>
      </c>
    </row>
    <row r="100" spans="1:14" s="28" customFormat="1" ht="44.1" customHeight="1" x14ac:dyDescent="0.25">
      <c r="A100" s="21">
        <v>108</v>
      </c>
      <c r="B100" s="22" t="s">
        <v>26</v>
      </c>
      <c r="C100" s="22" t="s">
        <v>17</v>
      </c>
      <c r="D100" s="21"/>
      <c r="E100" s="21">
        <v>2</v>
      </c>
      <c r="F100" s="21">
        <f t="shared" si="9"/>
        <v>2</v>
      </c>
      <c r="G100" s="21">
        <f t="shared" si="22"/>
        <v>2.4</v>
      </c>
      <c r="H100" s="23">
        <f t="shared" si="22"/>
        <v>3</v>
      </c>
      <c r="I100" s="24">
        <f t="shared" si="11"/>
        <v>3</v>
      </c>
      <c r="J100" s="25"/>
      <c r="K100" s="26"/>
      <c r="L100" s="25">
        <f t="shared" si="12"/>
        <v>0</v>
      </c>
      <c r="M100" s="27">
        <f t="shared" si="13"/>
        <v>0</v>
      </c>
      <c r="N100" s="27">
        <f t="shared" si="14"/>
        <v>0</v>
      </c>
    </row>
    <row r="101" spans="1:14" s="28" customFormat="1" ht="44.1" customHeight="1" x14ac:dyDescent="0.25">
      <c r="A101" s="21">
        <v>109</v>
      </c>
      <c r="B101" s="22" t="s">
        <v>159</v>
      </c>
      <c r="C101" s="22" t="s">
        <v>17</v>
      </c>
      <c r="D101" s="21"/>
      <c r="E101" s="21">
        <v>93</v>
      </c>
      <c r="F101" s="21">
        <f t="shared" si="9"/>
        <v>93</v>
      </c>
      <c r="G101" s="21">
        <f t="shared" si="22"/>
        <v>111.6</v>
      </c>
      <c r="H101" s="23">
        <f t="shared" si="22"/>
        <v>139.5</v>
      </c>
      <c r="I101" s="24">
        <v>350</v>
      </c>
      <c r="J101" s="25"/>
      <c r="K101" s="26"/>
      <c r="L101" s="25">
        <f t="shared" si="12"/>
        <v>0</v>
      </c>
      <c r="M101" s="27">
        <f t="shared" si="13"/>
        <v>0</v>
      </c>
      <c r="N101" s="27">
        <f t="shared" si="14"/>
        <v>0</v>
      </c>
    </row>
    <row r="102" spans="1:14" s="28" customFormat="1" ht="44.1" customHeight="1" x14ac:dyDescent="0.25">
      <c r="A102" s="21">
        <v>110</v>
      </c>
      <c r="B102" s="22" t="s">
        <v>59</v>
      </c>
      <c r="C102" s="22" t="s">
        <v>17</v>
      </c>
      <c r="D102" s="21"/>
      <c r="E102" s="21">
        <v>50</v>
      </c>
      <c r="F102" s="21">
        <f t="shared" si="9"/>
        <v>50</v>
      </c>
      <c r="G102" s="21">
        <f t="shared" si="22"/>
        <v>60</v>
      </c>
      <c r="H102" s="23">
        <f t="shared" si="22"/>
        <v>75</v>
      </c>
      <c r="I102" s="24">
        <f t="shared" si="11"/>
        <v>75</v>
      </c>
      <c r="J102" s="25"/>
      <c r="K102" s="26"/>
      <c r="L102" s="25">
        <f t="shared" si="12"/>
        <v>0</v>
      </c>
      <c r="M102" s="27">
        <f t="shared" si="13"/>
        <v>0</v>
      </c>
      <c r="N102" s="27">
        <f t="shared" si="14"/>
        <v>0</v>
      </c>
    </row>
    <row r="103" spans="1:14" s="28" customFormat="1" ht="44.1" customHeight="1" x14ac:dyDescent="0.25">
      <c r="A103" s="21">
        <v>111</v>
      </c>
      <c r="B103" s="22" t="s">
        <v>60</v>
      </c>
      <c r="C103" s="22" t="s">
        <v>17</v>
      </c>
      <c r="D103" s="21"/>
      <c r="E103" s="21">
        <v>19</v>
      </c>
      <c r="F103" s="21">
        <f t="shared" si="9"/>
        <v>19</v>
      </c>
      <c r="G103" s="21">
        <f t="shared" si="22"/>
        <v>22.8</v>
      </c>
      <c r="H103" s="23">
        <f t="shared" si="22"/>
        <v>28.5</v>
      </c>
      <c r="I103" s="24">
        <f t="shared" si="11"/>
        <v>28.5</v>
      </c>
      <c r="J103" s="25"/>
      <c r="K103" s="26"/>
      <c r="L103" s="25">
        <f t="shared" si="12"/>
        <v>0</v>
      </c>
      <c r="M103" s="27">
        <f t="shared" si="13"/>
        <v>0</v>
      </c>
      <c r="N103" s="27">
        <f t="shared" si="14"/>
        <v>0</v>
      </c>
    </row>
    <row r="104" spans="1:14" s="28" customFormat="1" ht="44.1" customHeight="1" x14ac:dyDescent="0.25">
      <c r="A104" s="21">
        <v>112</v>
      </c>
      <c r="B104" s="22" t="s">
        <v>61</v>
      </c>
      <c r="C104" s="22" t="s">
        <v>17</v>
      </c>
      <c r="D104" s="21"/>
      <c r="E104" s="21">
        <v>10</v>
      </c>
      <c r="F104" s="21">
        <f t="shared" si="9"/>
        <v>10</v>
      </c>
      <c r="G104" s="21">
        <f t="shared" si="22"/>
        <v>12</v>
      </c>
      <c r="H104" s="23">
        <f t="shared" si="22"/>
        <v>15</v>
      </c>
      <c r="I104" s="24">
        <f t="shared" si="11"/>
        <v>15</v>
      </c>
      <c r="J104" s="25"/>
      <c r="K104" s="26"/>
      <c r="L104" s="25">
        <f t="shared" si="12"/>
        <v>0</v>
      </c>
      <c r="M104" s="27">
        <f t="shared" si="13"/>
        <v>0</v>
      </c>
      <c r="N104" s="27">
        <f t="shared" si="14"/>
        <v>0</v>
      </c>
    </row>
    <row r="105" spans="1:14" s="28" customFormat="1" ht="65.25" customHeight="1" x14ac:dyDescent="0.25">
      <c r="A105" s="21">
        <v>113</v>
      </c>
      <c r="B105" s="22" t="s">
        <v>62</v>
      </c>
      <c r="C105" s="22" t="s">
        <v>17</v>
      </c>
      <c r="D105" s="21"/>
      <c r="E105" s="21">
        <v>8</v>
      </c>
      <c r="F105" s="21">
        <f t="shared" si="9"/>
        <v>8</v>
      </c>
      <c r="G105" s="21">
        <f t="shared" ref="G105:H144" si="23">(F105*G$7)+F105</f>
        <v>9.6</v>
      </c>
      <c r="H105" s="23">
        <f t="shared" si="23"/>
        <v>12</v>
      </c>
      <c r="I105" s="24">
        <f t="shared" si="11"/>
        <v>12</v>
      </c>
      <c r="J105" s="25"/>
      <c r="K105" s="26"/>
      <c r="L105" s="25">
        <f t="shared" si="12"/>
        <v>0</v>
      </c>
      <c r="M105" s="27">
        <f t="shared" si="13"/>
        <v>0</v>
      </c>
      <c r="N105" s="27">
        <f t="shared" si="14"/>
        <v>0</v>
      </c>
    </row>
    <row r="106" spans="1:14" s="28" customFormat="1" ht="56.25" customHeight="1" x14ac:dyDescent="0.25">
      <c r="A106" s="21">
        <v>114</v>
      </c>
      <c r="B106" s="22" t="s">
        <v>63</v>
      </c>
      <c r="C106" s="22" t="s">
        <v>17</v>
      </c>
      <c r="D106" s="21"/>
      <c r="E106" s="21">
        <v>20</v>
      </c>
      <c r="F106" s="21">
        <f t="shared" si="9"/>
        <v>20</v>
      </c>
      <c r="G106" s="21">
        <f t="shared" si="23"/>
        <v>24</v>
      </c>
      <c r="H106" s="23">
        <f t="shared" si="23"/>
        <v>30</v>
      </c>
      <c r="I106" s="24">
        <f t="shared" si="11"/>
        <v>30</v>
      </c>
      <c r="J106" s="25"/>
      <c r="K106" s="26"/>
      <c r="L106" s="25">
        <f t="shared" si="12"/>
        <v>0</v>
      </c>
      <c r="M106" s="27">
        <f t="shared" si="13"/>
        <v>0</v>
      </c>
      <c r="N106" s="27">
        <f t="shared" si="14"/>
        <v>0</v>
      </c>
    </row>
    <row r="107" spans="1:14" s="28" customFormat="1" ht="44.1" customHeight="1" x14ac:dyDescent="0.25">
      <c r="A107" s="21">
        <v>115</v>
      </c>
      <c r="B107" s="22" t="s">
        <v>64</v>
      </c>
      <c r="C107" s="22" t="s">
        <v>17</v>
      </c>
      <c r="D107" s="21"/>
      <c r="E107" s="21">
        <v>20</v>
      </c>
      <c r="F107" s="21">
        <f t="shared" si="9"/>
        <v>20</v>
      </c>
      <c r="G107" s="21">
        <f t="shared" si="23"/>
        <v>24</v>
      </c>
      <c r="H107" s="23">
        <f t="shared" si="23"/>
        <v>30</v>
      </c>
      <c r="I107" s="24">
        <f t="shared" si="11"/>
        <v>30</v>
      </c>
      <c r="J107" s="25"/>
      <c r="K107" s="26"/>
      <c r="L107" s="25">
        <f t="shared" si="12"/>
        <v>0</v>
      </c>
      <c r="M107" s="27">
        <f t="shared" si="13"/>
        <v>0</v>
      </c>
      <c r="N107" s="27">
        <f t="shared" si="14"/>
        <v>0</v>
      </c>
    </row>
    <row r="108" spans="1:14" s="28" customFormat="1" ht="44.1" customHeight="1" x14ac:dyDescent="0.25">
      <c r="A108" s="21">
        <v>116</v>
      </c>
      <c r="B108" s="22" t="s">
        <v>76</v>
      </c>
      <c r="C108" s="22" t="s">
        <v>17</v>
      </c>
      <c r="D108" s="21"/>
      <c r="E108" s="21">
        <v>96</v>
      </c>
      <c r="F108" s="21">
        <f t="shared" si="9"/>
        <v>96</v>
      </c>
      <c r="G108" s="21">
        <f t="shared" si="23"/>
        <v>115.2</v>
      </c>
      <c r="H108" s="23">
        <f t="shared" si="23"/>
        <v>144</v>
      </c>
      <c r="I108" s="24">
        <f t="shared" si="11"/>
        <v>144</v>
      </c>
      <c r="J108" s="25"/>
      <c r="K108" s="26"/>
      <c r="L108" s="25">
        <f t="shared" si="12"/>
        <v>0</v>
      </c>
      <c r="M108" s="27">
        <f t="shared" si="13"/>
        <v>0</v>
      </c>
      <c r="N108" s="27">
        <f t="shared" si="14"/>
        <v>0</v>
      </c>
    </row>
    <row r="109" spans="1:14" s="28" customFormat="1" ht="44.1" customHeight="1" x14ac:dyDescent="0.25">
      <c r="A109" s="21">
        <v>117</v>
      </c>
      <c r="B109" s="22" t="s">
        <v>27</v>
      </c>
      <c r="C109" s="22" t="s">
        <v>17</v>
      </c>
      <c r="D109" s="21"/>
      <c r="E109" s="21">
        <v>25</v>
      </c>
      <c r="F109" s="21">
        <f t="shared" si="9"/>
        <v>25</v>
      </c>
      <c r="G109" s="21">
        <f t="shared" si="23"/>
        <v>30</v>
      </c>
      <c r="H109" s="23">
        <f t="shared" si="23"/>
        <v>37.5</v>
      </c>
      <c r="I109" s="24">
        <f t="shared" si="11"/>
        <v>37.5</v>
      </c>
      <c r="J109" s="25"/>
      <c r="K109" s="26"/>
      <c r="L109" s="25">
        <f t="shared" si="12"/>
        <v>0</v>
      </c>
      <c r="M109" s="27">
        <f t="shared" si="13"/>
        <v>0</v>
      </c>
      <c r="N109" s="27">
        <f t="shared" si="14"/>
        <v>0</v>
      </c>
    </row>
    <row r="110" spans="1:14" s="28" customFormat="1" ht="44.1" customHeight="1" x14ac:dyDescent="0.25">
      <c r="A110" s="21">
        <v>119</v>
      </c>
      <c r="B110" s="22" t="s">
        <v>71</v>
      </c>
      <c r="C110" s="22" t="s">
        <v>17</v>
      </c>
      <c r="D110" s="21"/>
      <c r="E110" s="21">
        <v>11</v>
      </c>
      <c r="F110" s="21">
        <f t="shared" si="9"/>
        <v>11</v>
      </c>
      <c r="G110" s="21">
        <f t="shared" si="23"/>
        <v>13.2</v>
      </c>
      <c r="H110" s="23">
        <f t="shared" si="23"/>
        <v>16.5</v>
      </c>
      <c r="I110" s="24">
        <f t="shared" si="11"/>
        <v>16.5</v>
      </c>
      <c r="J110" s="25"/>
      <c r="K110" s="26"/>
      <c r="L110" s="25">
        <f t="shared" si="12"/>
        <v>0</v>
      </c>
      <c r="M110" s="27">
        <f t="shared" si="13"/>
        <v>0</v>
      </c>
      <c r="N110" s="27">
        <f t="shared" si="14"/>
        <v>0</v>
      </c>
    </row>
    <row r="111" spans="1:14" s="28" customFormat="1" ht="44.1" customHeight="1" x14ac:dyDescent="0.25">
      <c r="A111" s="21">
        <v>120</v>
      </c>
      <c r="B111" s="22" t="s">
        <v>72</v>
      </c>
      <c r="C111" s="22" t="s">
        <v>17</v>
      </c>
      <c r="D111" s="21"/>
      <c r="E111" s="21">
        <v>42</v>
      </c>
      <c r="F111" s="21">
        <f t="shared" si="9"/>
        <v>42</v>
      </c>
      <c r="G111" s="21">
        <f t="shared" si="23"/>
        <v>50.4</v>
      </c>
      <c r="H111" s="23">
        <f t="shared" si="23"/>
        <v>63</v>
      </c>
      <c r="I111" s="24">
        <f t="shared" si="11"/>
        <v>63</v>
      </c>
      <c r="J111" s="25"/>
      <c r="K111" s="26"/>
      <c r="L111" s="25">
        <f t="shared" si="12"/>
        <v>0</v>
      </c>
      <c r="M111" s="27">
        <f t="shared" si="13"/>
        <v>0</v>
      </c>
      <c r="N111" s="27">
        <f t="shared" si="14"/>
        <v>0</v>
      </c>
    </row>
    <row r="112" spans="1:14" s="28" customFormat="1" ht="44.1" customHeight="1" x14ac:dyDescent="0.25">
      <c r="A112" s="21">
        <v>121</v>
      </c>
      <c r="B112" s="22" t="s">
        <v>73</v>
      </c>
      <c r="C112" s="22" t="s">
        <v>17</v>
      </c>
      <c r="D112" s="21"/>
      <c r="E112" s="21">
        <v>7</v>
      </c>
      <c r="F112" s="21">
        <f t="shared" si="9"/>
        <v>7</v>
      </c>
      <c r="G112" s="21">
        <f t="shared" si="23"/>
        <v>8.4</v>
      </c>
      <c r="H112" s="23">
        <f t="shared" si="23"/>
        <v>10.5</v>
      </c>
      <c r="I112" s="24">
        <f t="shared" si="11"/>
        <v>10.5</v>
      </c>
      <c r="J112" s="25"/>
      <c r="K112" s="26"/>
      <c r="L112" s="25">
        <f t="shared" si="12"/>
        <v>0</v>
      </c>
      <c r="M112" s="27">
        <f t="shared" si="13"/>
        <v>0</v>
      </c>
      <c r="N112" s="27">
        <f t="shared" si="14"/>
        <v>0</v>
      </c>
    </row>
    <row r="113" spans="1:14" s="28" customFormat="1" ht="44.1" customHeight="1" x14ac:dyDescent="0.25">
      <c r="A113" s="21">
        <v>122</v>
      </c>
      <c r="B113" s="22" t="s">
        <v>74</v>
      </c>
      <c r="C113" s="22" t="s">
        <v>17</v>
      </c>
      <c r="D113" s="21"/>
      <c r="E113" s="21">
        <v>28</v>
      </c>
      <c r="F113" s="21">
        <f t="shared" si="9"/>
        <v>28</v>
      </c>
      <c r="G113" s="21">
        <f t="shared" si="23"/>
        <v>33.6</v>
      </c>
      <c r="H113" s="23">
        <f t="shared" si="23"/>
        <v>42</v>
      </c>
      <c r="I113" s="24">
        <f t="shared" si="11"/>
        <v>42</v>
      </c>
      <c r="J113" s="25"/>
      <c r="K113" s="26"/>
      <c r="L113" s="25">
        <f t="shared" si="12"/>
        <v>0</v>
      </c>
      <c r="M113" s="27">
        <f t="shared" si="13"/>
        <v>0</v>
      </c>
      <c r="N113" s="27">
        <f t="shared" si="14"/>
        <v>0</v>
      </c>
    </row>
    <row r="114" spans="1:14" s="28" customFormat="1" ht="44.1" customHeight="1" x14ac:dyDescent="0.25">
      <c r="A114" s="21">
        <v>123</v>
      </c>
      <c r="B114" s="22" t="s">
        <v>75</v>
      </c>
      <c r="C114" s="22" t="s">
        <v>17</v>
      </c>
      <c r="D114" s="21"/>
      <c r="E114" s="21">
        <v>9</v>
      </c>
      <c r="F114" s="21">
        <f t="shared" si="9"/>
        <v>9</v>
      </c>
      <c r="G114" s="21">
        <f t="shared" si="23"/>
        <v>10.8</v>
      </c>
      <c r="H114" s="23">
        <f t="shared" si="23"/>
        <v>13.5</v>
      </c>
      <c r="I114" s="24">
        <f t="shared" si="11"/>
        <v>13.5</v>
      </c>
      <c r="J114" s="25"/>
      <c r="K114" s="26"/>
      <c r="L114" s="25">
        <f t="shared" si="12"/>
        <v>0</v>
      </c>
      <c r="M114" s="27">
        <f t="shared" si="13"/>
        <v>0</v>
      </c>
      <c r="N114" s="27">
        <f t="shared" si="14"/>
        <v>0</v>
      </c>
    </row>
    <row r="115" spans="1:14" s="28" customFormat="1" ht="44.1" customHeight="1" x14ac:dyDescent="0.25">
      <c r="A115" s="21">
        <v>124</v>
      </c>
      <c r="B115" s="22" t="s">
        <v>77</v>
      </c>
      <c r="C115" s="22" t="s">
        <v>17</v>
      </c>
      <c r="D115" s="21"/>
      <c r="E115" s="21">
        <v>6</v>
      </c>
      <c r="F115" s="21">
        <f t="shared" si="9"/>
        <v>6</v>
      </c>
      <c r="G115" s="21">
        <f t="shared" si="23"/>
        <v>7.2</v>
      </c>
      <c r="H115" s="23">
        <f t="shared" si="23"/>
        <v>9</v>
      </c>
      <c r="I115" s="24">
        <f t="shared" si="11"/>
        <v>9</v>
      </c>
      <c r="J115" s="25"/>
      <c r="K115" s="26"/>
      <c r="L115" s="25">
        <f t="shared" si="12"/>
        <v>0</v>
      </c>
      <c r="M115" s="27">
        <f t="shared" si="13"/>
        <v>0</v>
      </c>
      <c r="N115" s="27">
        <f t="shared" si="14"/>
        <v>0</v>
      </c>
    </row>
    <row r="116" spans="1:14" s="28" customFormat="1" ht="44.1" customHeight="1" x14ac:dyDescent="0.25">
      <c r="A116" s="21">
        <v>125</v>
      </c>
      <c r="B116" s="22" t="s">
        <v>28</v>
      </c>
      <c r="C116" s="22" t="s">
        <v>17</v>
      </c>
      <c r="D116" s="21"/>
      <c r="E116" s="21">
        <v>30</v>
      </c>
      <c r="F116" s="21">
        <f t="shared" si="9"/>
        <v>30</v>
      </c>
      <c r="G116" s="21">
        <f t="shared" si="23"/>
        <v>36</v>
      </c>
      <c r="H116" s="23">
        <f t="shared" si="23"/>
        <v>45</v>
      </c>
      <c r="I116" s="24">
        <f t="shared" si="11"/>
        <v>45</v>
      </c>
      <c r="J116" s="25"/>
      <c r="K116" s="26"/>
      <c r="L116" s="25">
        <f t="shared" si="12"/>
        <v>0</v>
      </c>
      <c r="M116" s="27">
        <f t="shared" si="13"/>
        <v>0</v>
      </c>
      <c r="N116" s="27">
        <f t="shared" si="14"/>
        <v>0</v>
      </c>
    </row>
    <row r="117" spans="1:14" s="28" customFormat="1" ht="44.1" customHeight="1" x14ac:dyDescent="0.25">
      <c r="A117" s="21">
        <v>135</v>
      </c>
      <c r="B117" s="22" t="s">
        <v>29</v>
      </c>
      <c r="C117" s="22" t="s">
        <v>17</v>
      </c>
      <c r="D117" s="21"/>
      <c r="E117" s="21">
        <v>25</v>
      </c>
      <c r="F117" s="21">
        <f t="shared" ref="F117:F144" si="24">D117+E117</f>
        <v>25</v>
      </c>
      <c r="G117" s="21">
        <f t="shared" si="23"/>
        <v>30</v>
      </c>
      <c r="H117" s="23">
        <f t="shared" si="23"/>
        <v>37.5</v>
      </c>
      <c r="I117" s="24">
        <f t="shared" ref="I117:I144" si="25">H117</f>
        <v>37.5</v>
      </c>
      <c r="J117" s="25"/>
      <c r="K117" s="26"/>
      <c r="L117" s="25">
        <f t="shared" ref="L117:L144" si="26">J117*K117+J117</f>
        <v>0</v>
      </c>
      <c r="M117" s="27">
        <f t="shared" ref="M117:M144" si="27">I117*J117</f>
        <v>0</v>
      </c>
      <c r="N117" s="27">
        <f t="shared" ref="N117:N144" si="28">I117*L117</f>
        <v>0</v>
      </c>
    </row>
    <row r="118" spans="1:14" s="28" customFormat="1" ht="67.5" customHeight="1" x14ac:dyDescent="0.25">
      <c r="A118" s="21">
        <v>136</v>
      </c>
      <c r="B118" s="22" t="s">
        <v>160</v>
      </c>
      <c r="C118" s="22" t="s">
        <v>17</v>
      </c>
      <c r="D118" s="21"/>
      <c r="E118" s="21">
        <v>41</v>
      </c>
      <c r="F118" s="21">
        <f t="shared" si="24"/>
        <v>41</v>
      </c>
      <c r="G118" s="21">
        <f t="shared" si="23"/>
        <v>49.2</v>
      </c>
      <c r="H118" s="23">
        <f t="shared" si="23"/>
        <v>61.5</v>
      </c>
      <c r="I118" s="24">
        <f t="shared" si="25"/>
        <v>61.5</v>
      </c>
      <c r="J118" s="25"/>
      <c r="K118" s="26"/>
      <c r="L118" s="25">
        <f t="shared" si="26"/>
        <v>0</v>
      </c>
      <c r="M118" s="27">
        <f t="shared" si="27"/>
        <v>0</v>
      </c>
      <c r="N118" s="27">
        <f t="shared" si="28"/>
        <v>0</v>
      </c>
    </row>
    <row r="119" spans="1:14" s="28" customFormat="1" ht="44.1" customHeight="1" x14ac:dyDescent="0.25">
      <c r="A119" s="21">
        <v>137</v>
      </c>
      <c r="B119" s="22" t="s">
        <v>102</v>
      </c>
      <c r="C119" s="22" t="s">
        <v>17</v>
      </c>
      <c r="D119" s="21"/>
      <c r="E119" s="21">
        <v>1</v>
      </c>
      <c r="F119" s="21">
        <f t="shared" si="24"/>
        <v>1</v>
      </c>
      <c r="G119" s="21">
        <f t="shared" si="23"/>
        <v>1.2</v>
      </c>
      <c r="H119" s="23">
        <f t="shared" si="23"/>
        <v>1.5</v>
      </c>
      <c r="I119" s="24">
        <f t="shared" si="25"/>
        <v>1.5</v>
      </c>
      <c r="J119" s="25"/>
      <c r="K119" s="26"/>
      <c r="L119" s="25">
        <f t="shared" si="26"/>
        <v>0</v>
      </c>
      <c r="M119" s="27">
        <f t="shared" si="27"/>
        <v>0</v>
      </c>
      <c r="N119" s="27">
        <f t="shared" si="28"/>
        <v>0</v>
      </c>
    </row>
    <row r="120" spans="1:14" s="28" customFormat="1" ht="44.1" customHeight="1" x14ac:dyDescent="0.25">
      <c r="A120" s="21">
        <v>138</v>
      </c>
      <c r="B120" s="22" t="s">
        <v>100</v>
      </c>
      <c r="C120" s="22" t="s">
        <v>10</v>
      </c>
      <c r="D120" s="21"/>
      <c r="E120" s="21">
        <v>4</v>
      </c>
      <c r="F120" s="21">
        <f t="shared" si="24"/>
        <v>4</v>
      </c>
      <c r="G120" s="21">
        <f t="shared" si="23"/>
        <v>4.8</v>
      </c>
      <c r="H120" s="23">
        <f t="shared" si="23"/>
        <v>6</v>
      </c>
      <c r="I120" s="24">
        <f t="shared" si="25"/>
        <v>6</v>
      </c>
      <c r="J120" s="25"/>
      <c r="K120" s="26"/>
      <c r="L120" s="25">
        <f t="shared" si="26"/>
        <v>0</v>
      </c>
      <c r="M120" s="27">
        <f t="shared" si="27"/>
        <v>0</v>
      </c>
      <c r="N120" s="27">
        <f t="shared" si="28"/>
        <v>0</v>
      </c>
    </row>
    <row r="121" spans="1:14" s="28" customFormat="1" ht="44.1" customHeight="1" x14ac:dyDescent="0.25">
      <c r="A121" s="21">
        <v>139</v>
      </c>
      <c r="B121" s="22" t="s">
        <v>101</v>
      </c>
      <c r="C121" s="22" t="s">
        <v>10</v>
      </c>
      <c r="D121" s="21"/>
      <c r="E121" s="21">
        <v>1</v>
      </c>
      <c r="F121" s="21">
        <f t="shared" si="24"/>
        <v>1</v>
      </c>
      <c r="G121" s="21">
        <f t="shared" si="23"/>
        <v>1.2</v>
      </c>
      <c r="H121" s="23">
        <f t="shared" si="23"/>
        <v>1.5</v>
      </c>
      <c r="I121" s="24">
        <f t="shared" si="25"/>
        <v>1.5</v>
      </c>
      <c r="J121" s="25"/>
      <c r="K121" s="26"/>
      <c r="L121" s="25">
        <f t="shared" si="26"/>
        <v>0</v>
      </c>
      <c r="M121" s="27">
        <f t="shared" si="27"/>
        <v>0</v>
      </c>
      <c r="N121" s="27">
        <f t="shared" si="28"/>
        <v>0</v>
      </c>
    </row>
    <row r="122" spans="1:14" s="28" customFormat="1" ht="44.1" customHeight="1" x14ac:dyDescent="0.25">
      <c r="A122" s="21">
        <v>140</v>
      </c>
      <c r="B122" s="22" t="s">
        <v>114</v>
      </c>
      <c r="C122" s="22" t="s">
        <v>17</v>
      </c>
      <c r="D122" s="21"/>
      <c r="E122" s="21">
        <v>2</v>
      </c>
      <c r="F122" s="21">
        <f t="shared" si="24"/>
        <v>2</v>
      </c>
      <c r="G122" s="21">
        <f t="shared" si="23"/>
        <v>2.4</v>
      </c>
      <c r="H122" s="23">
        <f t="shared" si="23"/>
        <v>3</v>
      </c>
      <c r="I122" s="24">
        <f t="shared" si="25"/>
        <v>3</v>
      </c>
      <c r="J122" s="25"/>
      <c r="K122" s="26"/>
      <c r="L122" s="25">
        <f t="shared" si="26"/>
        <v>0</v>
      </c>
      <c r="M122" s="27">
        <f t="shared" si="27"/>
        <v>0</v>
      </c>
      <c r="N122" s="27">
        <f t="shared" si="28"/>
        <v>0</v>
      </c>
    </row>
    <row r="123" spans="1:14" s="28" customFormat="1" ht="44.1" customHeight="1" x14ac:dyDescent="0.25">
      <c r="A123" s="21">
        <v>141</v>
      </c>
      <c r="B123" s="22" t="s">
        <v>143</v>
      </c>
      <c r="C123" s="22" t="s">
        <v>17</v>
      </c>
      <c r="D123" s="21"/>
      <c r="E123" s="21">
        <v>56</v>
      </c>
      <c r="F123" s="21">
        <f t="shared" si="24"/>
        <v>56</v>
      </c>
      <c r="G123" s="21">
        <f t="shared" si="23"/>
        <v>67.2</v>
      </c>
      <c r="H123" s="23">
        <f t="shared" si="23"/>
        <v>84</v>
      </c>
      <c r="I123" s="24">
        <f t="shared" si="25"/>
        <v>84</v>
      </c>
      <c r="J123" s="25"/>
      <c r="K123" s="26"/>
      <c r="L123" s="25">
        <f t="shared" si="26"/>
        <v>0</v>
      </c>
      <c r="M123" s="27">
        <f t="shared" si="27"/>
        <v>0</v>
      </c>
      <c r="N123" s="27">
        <f t="shared" si="28"/>
        <v>0</v>
      </c>
    </row>
    <row r="124" spans="1:14" s="28" customFormat="1" ht="44.1" customHeight="1" x14ac:dyDescent="0.25">
      <c r="A124" s="21">
        <v>143</v>
      </c>
      <c r="B124" s="22" t="s">
        <v>30</v>
      </c>
      <c r="C124" s="22" t="s">
        <v>17</v>
      </c>
      <c r="D124" s="21"/>
      <c r="E124" s="21">
        <v>192</v>
      </c>
      <c r="F124" s="21">
        <f t="shared" si="24"/>
        <v>192</v>
      </c>
      <c r="G124" s="21">
        <f t="shared" si="23"/>
        <v>230.4</v>
      </c>
      <c r="H124" s="23">
        <f t="shared" si="23"/>
        <v>288</v>
      </c>
      <c r="I124" s="24">
        <f t="shared" si="25"/>
        <v>288</v>
      </c>
      <c r="J124" s="25"/>
      <c r="K124" s="26"/>
      <c r="L124" s="25">
        <f t="shared" si="26"/>
        <v>0</v>
      </c>
      <c r="M124" s="27">
        <f t="shared" si="27"/>
        <v>0</v>
      </c>
      <c r="N124" s="27">
        <f t="shared" si="28"/>
        <v>0</v>
      </c>
    </row>
    <row r="125" spans="1:14" s="28" customFormat="1" ht="44.1" customHeight="1" x14ac:dyDescent="0.25">
      <c r="A125" s="21">
        <v>144</v>
      </c>
      <c r="B125" s="22" t="s">
        <v>144</v>
      </c>
      <c r="C125" s="22" t="s">
        <v>17</v>
      </c>
      <c r="D125" s="21"/>
      <c r="E125" s="21">
        <v>3</v>
      </c>
      <c r="F125" s="21">
        <f t="shared" si="24"/>
        <v>3</v>
      </c>
      <c r="G125" s="21">
        <f t="shared" si="23"/>
        <v>3.6</v>
      </c>
      <c r="H125" s="23">
        <f t="shared" si="23"/>
        <v>4.5</v>
      </c>
      <c r="I125" s="24">
        <v>80</v>
      </c>
      <c r="J125" s="25"/>
      <c r="K125" s="26"/>
      <c r="L125" s="25">
        <f t="shared" si="26"/>
        <v>0</v>
      </c>
      <c r="M125" s="27">
        <f t="shared" si="27"/>
        <v>0</v>
      </c>
      <c r="N125" s="27">
        <f t="shared" si="28"/>
        <v>0</v>
      </c>
    </row>
    <row r="126" spans="1:14" s="28" customFormat="1" ht="44.1" customHeight="1" x14ac:dyDescent="0.25">
      <c r="A126" s="21">
        <v>145</v>
      </c>
      <c r="B126" s="22" t="s">
        <v>145</v>
      </c>
      <c r="C126" s="22" t="s">
        <v>17</v>
      </c>
      <c r="D126" s="21"/>
      <c r="E126" s="21">
        <v>6</v>
      </c>
      <c r="F126" s="21">
        <f t="shared" si="24"/>
        <v>6</v>
      </c>
      <c r="G126" s="21">
        <f t="shared" si="23"/>
        <v>7.2</v>
      </c>
      <c r="H126" s="23">
        <f t="shared" si="23"/>
        <v>9</v>
      </c>
      <c r="I126" s="24">
        <f t="shared" si="25"/>
        <v>9</v>
      </c>
      <c r="J126" s="25"/>
      <c r="K126" s="26"/>
      <c r="L126" s="25">
        <f t="shared" si="26"/>
        <v>0</v>
      </c>
      <c r="M126" s="27">
        <f t="shared" si="27"/>
        <v>0</v>
      </c>
      <c r="N126" s="27">
        <f t="shared" si="28"/>
        <v>0</v>
      </c>
    </row>
    <row r="127" spans="1:14" s="28" customFormat="1" ht="44.1" customHeight="1" x14ac:dyDescent="0.25">
      <c r="A127" s="21">
        <v>146</v>
      </c>
      <c r="B127" s="22" t="s">
        <v>146</v>
      </c>
      <c r="C127" s="22" t="s">
        <v>17</v>
      </c>
      <c r="D127" s="21"/>
      <c r="E127" s="21">
        <v>11</v>
      </c>
      <c r="F127" s="21">
        <f t="shared" si="24"/>
        <v>11</v>
      </c>
      <c r="G127" s="21">
        <f t="shared" si="23"/>
        <v>13.2</v>
      </c>
      <c r="H127" s="23">
        <f t="shared" si="23"/>
        <v>16.5</v>
      </c>
      <c r="I127" s="24">
        <f t="shared" si="25"/>
        <v>16.5</v>
      </c>
      <c r="J127" s="25"/>
      <c r="K127" s="26"/>
      <c r="L127" s="25">
        <f t="shared" si="26"/>
        <v>0</v>
      </c>
      <c r="M127" s="27">
        <f t="shared" si="27"/>
        <v>0</v>
      </c>
      <c r="N127" s="27">
        <f t="shared" si="28"/>
        <v>0</v>
      </c>
    </row>
    <row r="128" spans="1:14" s="28" customFormat="1" ht="44.1" customHeight="1" x14ac:dyDescent="0.25">
      <c r="A128" s="21">
        <v>147</v>
      </c>
      <c r="B128" s="22" t="s">
        <v>147</v>
      </c>
      <c r="C128" s="22" t="s">
        <v>17</v>
      </c>
      <c r="D128" s="21"/>
      <c r="E128" s="21">
        <v>8</v>
      </c>
      <c r="F128" s="21">
        <f t="shared" si="24"/>
        <v>8</v>
      </c>
      <c r="G128" s="21">
        <f t="shared" si="23"/>
        <v>9.6</v>
      </c>
      <c r="H128" s="23">
        <f t="shared" si="23"/>
        <v>12</v>
      </c>
      <c r="I128" s="24">
        <f t="shared" si="25"/>
        <v>12</v>
      </c>
      <c r="J128" s="25"/>
      <c r="K128" s="26"/>
      <c r="L128" s="25">
        <f t="shared" si="26"/>
        <v>0</v>
      </c>
      <c r="M128" s="27">
        <f t="shared" si="27"/>
        <v>0</v>
      </c>
      <c r="N128" s="27">
        <f t="shared" si="28"/>
        <v>0</v>
      </c>
    </row>
    <row r="129" spans="1:14" s="28" customFormat="1" ht="44.1" customHeight="1" x14ac:dyDescent="0.25">
      <c r="A129" s="21">
        <v>148</v>
      </c>
      <c r="B129" s="22" t="s">
        <v>148</v>
      </c>
      <c r="C129" s="22" t="s">
        <v>17</v>
      </c>
      <c r="D129" s="21"/>
      <c r="E129" s="21">
        <v>6</v>
      </c>
      <c r="F129" s="21">
        <f t="shared" si="24"/>
        <v>6</v>
      </c>
      <c r="G129" s="21">
        <f t="shared" si="23"/>
        <v>7.2</v>
      </c>
      <c r="H129" s="23">
        <f t="shared" si="23"/>
        <v>9</v>
      </c>
      <c r="I129" s="24">
        <f t="shared" si="25"/>
        <v>9</v>
      </c>
      <c r="J129" s="25"/>
      <c r="K129" s="26"/>
      <c r="L129" s="25">
        <f t="shared" si="26"/>
        <v>0</v>
      </c>
      <c r="M129" s="27">
        <f t="shared" si="27"/>
        <v>0</v>
      </c>
      <c r="N129" s="27">
        <f t="shared" si="28"/>
        <v>0</v>
      </c>
    </row>
    <row r="130" spans="1:14" s="28" customFormat="1" ht="44.1" customHeight="1" x14ac:dyDescent="0.25">
      <c r="A130" s="21">
        <v>149</v>
      </c>
      <c r="B130" s="22" t="s">
        <v>149</v>
      </c>
      <c r="C130" s="22" t="s">
        <v>17</v>
      </c>
      <c r="D130" s="21"/>
      <c r="E130" s="21">
        <v>16</v>
      </c>
      <c r="F130" s="21">
        <f t="shared" si="24"/>
        <v>16</v>
      </c>
      <c r="G130" s="21">
        <f t="shared" si="23"/>
        <v>19.2</v>
      </c>
      <c r="H130" s="23">
        <f t="shared" si="23"/>
        <v>24</v>
      </c>
      <c r="I130" s="24">
        <f t="shared" si="25"/>
        <v>24</v>
      </c>
      <c r="J130" s="25"/>
      <c r="K130" s="26"/>
      <c r="L130" s="25">
        <f t="shared" si="26"/>
        <v>0</v>
      </c>
      <c r="M130" s="27">
        <f t="shared" si="27"/>
        <v>0</v>
      </c>
      <c r="N130" s="27">
        <f t="shared" si="28"/>
        <v>0</v>
      </c>
    </row>
    <row r="131" spans="1:14" s="28" customFormat="1" ht="44.1" customHeight="1" x14ac:dyDescent="0.25">
      <c r="A131" s="21">
        <v>150</v>
      </c>
      <c r="B131" s="22" t="s">
        <v>150</v>
      </c>
      <c r="C131" s="22" t="s">
        <v>17</v>
      </c>
      <c r="D131" s="21"/>
      <c r="E131" s="21">
        <v>36</v>
      </c>
      <c r="F131" s="21">
        <f t="shared" si="24"/>
        <v>36</v>
      </c>
      <c r="G131" s="21">
        <f t="shared" si="23"/>
        <v>43.2</v>
      </c>
      <c r="H131" s="23">
        <f t="shared" si="23"/>
        <v>54</v>
      </c>
      <c r="I131" s="24">
        <f t="shared" si="25"/>
        <v>54</v>
      </c>
      <c r="J131" s="25"/>
      <c r="K131" s="26"/>
      <c r="L131" s="25">
        <f t="shared" si="26"/>
        <v>0</v>
      </c>
      <c r="M131" s="27">
        <f t="shared" si="27"/>
        <v>0</v>
      </c>
      <c r="N131" s="27">
        <f t="shared" si="28"/>
        <v>0</v>
      </c>
    </row>
    <row r="132" spans="1:14" s="28" customFormat="1" ht="44.1" customHeight="1" x14ac:dyDescent="0.25">
      <c r="A132" s="21">
        <v>151</v>
      </c>
      <c r="B132" s="22" t="s">
        <v>151</v>
      </c>
      <c r="C132" s="22" t="s">
        <v>17</v>
      </c>
      <c r="D132" s="21"/>
      <c r="E132" s="21">
        <v>16</v>
      </c>
      <c r="F132" s="21">
        <f t="shared" si="24"/>
        <v>16</v>
      </c>
      <c r="G132" s="21">
        <f t="shared" si="23"/>
        <v>19.2</v>
      </c>
      <c r="H132" s="23">
        <f t="shared" si="23"/>
        <v>24</v>
      </c>
      <c r="I132" s="24">
        <v>40</v>
      </c>
      <c r="J132" s="25"/>
      <c r="K132" s="26"/>
      <c r="L132" s="25">
        <f t="shared" si="26"/>
        <v>0</v>
      </c>
      <c r="M132" s="27">
        <f t="shared" si="27"/>
        <v>0</v>
      </c>
      <c r="N132" s="27">
        <f t="shared" si="28"/>
        <v>0</v>
      </c>
    </row>
    <row r="133" spans="1:14" s="28" customFormat="1" ht="44.1" customHeight="1" x14ac:dyDescent="0.25">
      <c r="A133" s="21">
        <v>154</v>
      </c>
      <c r="B133" s="22" t="s">
        <v>31</v>
      </c>
      <c r="C133" s="22" t="s">
        <v>17</v>
      </c>
      <c r="D133" s="21"/>
      <c r="E133" s="21">
        <v>29</v>
      </c>
      <c r="F133" s="21">
        <f t="shared" si="24"/>
        <v>29</v>
      </c>
      <c r="G133" s="21">
        <f t="shared" si="23"/>
        <v>34.799999999999997</v>
      </c>
      <c r="H133" s="23">
        <f t="shared" si="23"/>
        <v>43.5</v>
      </c>
      <c r="I133" s="24">
        <f t="shared" si="25"/>
        <v>43.5</v>
      </c>
      <c r="J133" s="25"/>
      <c r="K133" s="26"/>
      <c r="L133" s="25">
        <f t="shared" si="26"/>
        <v>0</v>
      </c>
      <c r="M133" s="27">
        <f t="shared" si="27"/>
        <v>0</v>
      </c>
      <c r="N133" s="27">
        <f t="shared" si="28"/>
        <v>0</v>
      </c>
    </row>
    <row r="134" spans="1:14" s="28" customFormat="1" ht="44.1" customHeight="1" x14ac:dyDescent="0.25">
      <c r="A134" s="21">
        <v>155</v>
      </c>
      <c r="B134" s="22" t="s">
        <v>32</v>
      </c>
      <c r="C134" s="22" t="s">
        <v>17</v>
      </c>
      <c r="D134" s="21"/>
      <c r="E134" s="21">
        <v>22</v>
      </c>
      <c r="F134" s="21">
        <f t="shared" si="24"/>
        <v>22</v>
      </c>
      <c r="G134" s="21">
        <f t="shared" si="23"/>
        <v>26.4</v>
      </c>
      <c r="H134" s="23">
        <f t="shared" si="23"/>
        <v>33</v>
      </c>
      <c r="I134" s="24">
        <f t="shared" si="25"/>
        <v>33</v>
      </c>
      <c r="J134" s="25"/>
      <c r="K134" s="26"/>
      <c r="L134" s="25">
        <f t="shared" si="26"/>
        <v>0</v>
      </c>
      <c r="M134" s="27">
        <f t="shared" si="27"/>
        <v>0</v>
      </c>
      <c r="N134" s="27">
        <f t="shared" si="28"/>
        <v>0</v>
      </c>
    </row>
    <row r="135" spans="1:14" s="28" customFormat="1" ht="44.1" customHeight="1" x14ac:dyDescent="0.25">
      <c r="A135" s="21">
        <v>156</v>
      </c>
      <c r="B135" s="22" t="s">
        <v>33</v>
      </c>
      <c r="C135" s="22" t="s">
        <v>17</v>
      </c>
      <c r="D135" s="21"/>
      <c r="E135" s="21">
        <v>16</v>
      </c>
      <c r="F135" s="21">
        <f t="shared" si="24"/>
        <v>16</v>
      </c>
      <c r="G135" s="21">
        <f t="shared" si="23"/>
        <v>19.2</v>
      </c>
      <c r="H135" s="23">
        <f t="shared" si="23"/>
        <v>24</v>
      </c>
      <c r="I135" s="24">
        <f t="shared" si="25"/>
        <v>24</v>
      </c>
      <c r="J135" s="25"/>
      <c r="K135" s="26"/>
      <c r="L135" s="25">
        <f t="shared" si="26"/>
        <v>0</v>
      </c>
      <c r="M135" s="27">
        <f t="shared" si="27"/>
        <v>0</v>
      </c>
      <c r="N135" s="27">
        <f t="shared" si="28"/>
        <v>0</v>
      </c>
    </row>
    <row r="136" spans="1:14" s="28" customFormat="1" ht="60" customHeight="1" x14ac:dyDescent="0.25">
      <c r="A136" s="21">
        <v>157</v>
      </c>
      <c r="B136" s="22" t="s">
        <v>152</v>
      </c>
      <c r="C136" s="22" t="s">
        <v>17</v>
      </c>
      <c r="D136" s="21"/>
      <c r="E136" s="21">
        <v>47</v>
      </c>
      <c r="F136" s="21">
        <f t="shared" si="24"/>
        <v>47</v>
      </c>
      <c r="G136" s="21">
        <f t="shared" si="23"/>
        <v>56.4</v>
      </c>
      <c r="H136" s="23">
        <f t="shared" si="23"/>
        <v>70.5</v>
      </c>
      <c r="I136" s="24">
        <f t="shared" si="25"/>
        <v>70.5</v>
      </c>
      <c r="J136" s="25"/>
      <c r="K136" s="26"/>
      <c r="L136" s="25">
        <f t="shared" si="26"/>
        <v>0</v>
      </c>
      <c r="M136" s="27">
        <f t="shared" si="27"/>
        <v>0</v>
      </c>
      <c r="N136" s="27">
        <f t="shared" si="28"/>
        <v>0</v>
      </c>
    </row>
    <row r="137" spans="1:14" s="28" customFormat="1" ht="44.1" customHeight="1" x14ac:dyDescent="0.25">
      <c r="A137" s="21">
        <v>158</v>
      </c>
      <c r="B137" s="22" t="s">
        <v>34</v>
      </c>
      <c r="C137" s="22" t="s">
        <v>17</v>
      </c>
      <c r="D137" s="21"/>
      <c r="E137" s="21">
        <v>9</v>
      </c>
      <c r="F137" s="21">
        <f t="shared" si="24"/>
        <v>9</v>
      </c>
      <c r="G137" s="21">
        <f t="shared" si="23"/>
        <v>10.8</v>
      </c>
      <c r="H137" s="23">
        <f t="shared" si="23"/>
        <v>13.5</v>
      </c>
      <c r="I137" s="24">
        <f t="shared" si="25"/>
        <v>13.5</v>
      </c>
      <c r="J137" s="25"/>
      <c r="K137" s="26"/>
      <c r="L137" s="25">
        <f t="shared" si="26"/>
        <v>0</v>
      </c>
      <c r="M137" s="27">
        <f t="shared" si="27"/>
        <v>0</v>
      </c>
      <c r="N137" s="27">
        <f t="shared" si="28"/>
        <v>0</v>
      </c>
    </row>
    <row r="138" spans="1:14" s="28" customFormat="1" ht="44.1" customHeight="1" x14ac:dyDescent="0.25">
      <c r="A138" s="21">
        <v>159</v>
      </c>
      <c r="B138" s="22" t="s">
        <v>35</v>
      </c>
      <c r="C138" s="22" t="s">
        <v>17</v>
      </c>
      <c r="D138" s="21"/>
      <c r="E138" s="21">
        <v>35</v>
      </c>
      <c r="F138" s="21">
        <f t="shared" si="24"/>
        <v>35</v>
      </c>
      <c r="G138" s="21">
        <f t="shared" si="23"/>
        <v>42</v>
      </c>
      <c r="H138" s="23">
        <f t="shared" si="23"/>
        <v>52.5</v>
      </c>
      <c r="I138" s="24">
        <f t="shared" si="25"/>
        <v>52.5</v>
      </c>
      <c r="J138" s="25"/>
      <c r="K138" s="26"/>
      <c r="L138" s="25">
        <f t="shared" si="26"/>
        <v>0</v>
      </c>
      <c r="M138" s="27">
        <f t="shared" si="27"/>
        <v>0</v>
      </c>
      <c r="N138" s="27">
        <f t="shared" si="28"/>
        <v>0</v>
      </c>
    </row>
    <row r="139" spans="1:14" s="28" customFormat="1" ht="62.25" customHeight="1" x14ac:dyDescent="0.25">
      <c r="A139" s="21">
        <v>160</v>
      </c>
      <c r="B139" s="22" t="s">
        <v>161</v>
      </c>
      <c r="C139" s="22" t="s">
        <v>17</v>
      </c>
      <c r="D139" s="21"/>
      <c r="E139" s="21">
        <v>1</v>
      </c>
      <c r="F139" s="21">
        <f t="shared" si="24"/>
        <v>1</v>
      </c>
      <c r="G139" s="21">
        <f t="shared" si="23"/>
        <v>1.2</v>
      </c>
      <c r="H139" s="23">
        <f t="shared" si="23"/>
        <v>1.5</v>
      </c>
      <c r="I139" s="24">
        <f t="shared" si="25"/>
        <v>1.5</v>
      </c>
      <c r="J139" s="25"/>
      <c r="K139" s="26"/>
      <c r="L139" s="25">
        <f t="shared" si="26"/>
        <v>0</v>
      </c>
      <c r="M139" s="27">
        <f t="shared" si="27"/>
        <v>0</v>
      </c>
      <c r="N139" s="27">
        <f t="shared" si="28"/>
        <v>0</v>
      </c>
    </row>
    <row r="140" spans="1:14" s="28" customFormat="1" ht="60" customHeight="1" x14ac:dyDescent="0.25">
      <c r="A140" s="21">
        <v>162</v>
      </c>
      <c r="B140" s="22" t="s">
        <v>162</v>
      </c>
      <c r="C140" s="22" t="s">
        <v>17</v>
      </c>
      <c r="D140" s="21"/>
      <c r="E140" s="21">
        <v>10</v>
      </c>
      <c r="F140" s="21">
        <f t="shared" si="24"/>
        <v>10</v>
      </c>
      <c r="G140" s="21">
        <f t="shared" si="23"/>
        <v>12</v>
      </c>
      <c r="H140" s="23">
        <f t="shared" si="23"/>
        <v>15</v>
      </c>
      <c r="I140" s="24">
        <v>25</v>
      </c>
      <c r="J140" s="25"/>
      <c r="K140" s="26"/>
      <c r="L140" s="25">
        <f t="shared" si="26"/>
        <v>0</v>
      </c>
      <c r="M140" s="27">
        <f t="shared" si="27"/>
        <v>0</v>
      </c>
      <c r="N140" s="27">
        <f t="shared" si="28"/>
        <v>0</v>
      </c>
    </row>
    <row r="141" spans="1:14" s="30" customFormat="1" ht="44.1" customHeight="1" x14ac:dyDescent="0.25">
      <c r="A141" s="21">
        <v>163</v>
      </c>
      <c r="B141" s="22" t="s">
        <v>105</v>
      </c>
      <c r="C141" s="22" t="s">
        <v>17</v>
      </c>
      <c r="D141" s="21">
        <v>4</v>
      </c>
      <c r="E141" s="21"/>
      <c r="F141" s="21">
        <f t="shared" si="24"/>
        <v>4</v>
      </c>
      <c r="G141" s="21">
        <f t="shared" si="23"/>
        <v>4.8</v>
      </c>
      <c r="H141" s="23">
        <f t="shared" si="23"/>
        <v>6</v>
      </c>
      <c r="I141" s="24">
        <f t="shared" si="25"/>
        <v>6</v>
      </c>
      <c r="J141" s="25"/>
      <c r="K141" s="26"/>
      <c r="L141" s="25">
        <f t="shared" si="26"/>
        <v>0</v>
      </c>
      <c r="M141" s="27">
        <f t="shared" si="27"/>
        <v>0</v>
      </c>
      <c r="N141" s="27">
        <f t="shared" si="28"/>
        <v>0</v>
      </c>
    </row>
    <row r="142" spans="1:14" s="30" customFormat="1" ht="44.1" customHeight="1" x14ac:dyDescent="0.25">
      <c r="A142" s="21">
        <v>164</v>
      </c>
      <c r="B142" s="22" t="s">
        <v>106</v>
      </c>
      <c r="C142" s="22" t="s">
        <v>17</v>
      </c>
      <c r="D142" s="21">
        <v>130</v>
      </c>
      <c r="E142" s="21">
        <v>89</v>
      </c>
      <c r="F142" s="21">
        <f t="shared" si="24"/>
        <v>219</v>
      </c>
      <c r="G142" s="21">
        <f t="shared" si="23"/>
        <v>262.8</v>
      </c>
      <c r="H142" s="23">
        <f t="shared" si="23"/>
        <v>328.5</v>
      </c>
      <c r="I142" s="24">
        <f t="shared" si="25"/>
        <v>328.5</v>
      </c>
      <c r="J142" s="25"/>
      <c r="K142" s="26"/>
      <c r="L142" s="25">
        <f t="shared" si="26"/>
        <v>0</v>
      </c>
      <c r="M142" s="27">
        <f t="shared" si="27"/>
        <v>0</v>
      </c>
      <c r="N142" s="27">
        <f t="shared" si="28"/>
        <v>0</v>
      </c>
    </row>
    <row r="143" spans="1:14" s="30" customFormat="1" ht="44.1" customHeight="1" x14ac:dyDescent="0.25">
      <c r="A143" s="21">
        <v>165</v>
      </c>
      <c r="B143" s="22" t="s">
        <v>38</v>
      </c>
      <c r="C143" s="22" t="s">
        <v>17</v>
      </c>
      <c r="D143" s="21"/>
      <c r="E143" s="21">
        <v>11</v>
      </c>
      <c r="F143" s="21">
        <f t="shared" si="24"/>
        <v>11</v>
      </c>
      <c r="G143" s="21">
        <f t="shared" si="23"/>
        <v>13.2</v>
      </c>
      <c r="H143" s="23">
        <f t="shared" si="23"/>
        <v>16.5</v>
      </c>
      <c r="I143" s="24">
        <f t="shared" si="25"/>
        <v>16.5</v>
      </c>
      <c r="J143" s="25"/>
      <c r="K143" s="26"/>
      <c r="L143" s="25">
        <f t="shared" si="26"/>
        <v>0</v>
      </c>
      <c r="M143" s="27">
        <f t="shared" si="27"/>
        <v>0</v>
      </c>
      <c r="N143" s="27">
        <f t="shared" si="28"/>
        <v>0</v>
      </c>
    </row>
    <row r="144" spans="1:14" s="30" customFormat="1" ht="44.1" customHeight="1" x14ac:dyDescent="0.25">
      <c r="A144" s="21">
        <v>166</v>
      </c>
      <c r="B144" s="22" t="s">
        <v>107</v>
      </c>
      <c r="C144" s="22" t="s">
        <v>17</v>
      </c>
      <c r="D144" s="21"/>
      <c r="E144" s="21">
        <v>651</v>
      </c>
      <c r="F144" s="21">
        <f t="shared" si="24"/>
        <v>651</v>
      </c>
      <c r="G144" s="21">
        <f t="shared" si="23"/>
        <v>781.2</v>
      </c>
      <c r="H144" s="23">
        <f t="shared" si="23"/>
        <v>976.5</v>
      </c>
      <c r="I144" s="24">
        <f t="shared" si="25"/>
        <v>976.5</v>
      </c>
      <c r="J144" s="25"/>
      <c r="K144" s="26"/>
      <c r="L144" s="25">
        <f t="shared" si="26"/>
        <v>0</v>
      </c>
      <c r="M144" s="27">
        <f t="shared" si="27"/>
        <v>0</v>
      </c>
      <c r="N144" s="27">
        <f t="shared" si="28"/>
        <v>0</v>
      </c>
    </row>
    <row r="145" spans="2:14" s="30" customFormat="1" ht="15" x14ac:dyDescent="0.25">
      <c r="B145" s="31" t="s">
        <v>11</v>
      </c>
      <c r="C145" s="32"/>
      <c r="I145" s="33"/>
      <c r="J145" s="33"/>
      <c r="K145" s="33"/>
      <c r="L145" s="33"/>
      <c r="M145" s="34">
        <f>SUM(M8:M144)</f>
        <v>0</v>
      </c>
      <c r="N145" s="34">
        <f>SUM(N8:N144)</f>
        <v>0</v>
      </c>
    </row>
    <row r="146" spans="2:14" s="2" customFormat="1" x14ac:dyDescent="0.2">
      <c r="B146" s="13"/>
      <c r="C146" s="9"/>
      <c r="I146" s="15"/>
      <c r="J146" s="15"/>
      <c r="K146" s="15"/>
      <c r="L146" s="15"/>
      <c r="M146" s="15"/>
      <c r="N146" s="15"/>
    </row>
    <row r="151" spans="2:14" ht="15" x14ac:dyDescent="0.25">
      <c r="B151" s="14" t="s">
        <v>126</v>
      </c>
      <c r="K151" s="14" t="s">
        <v>128</v>
      </c>
      <c r="L151" s="14"/>
      <c r="M151" s="14"/>
    </row>
    <row r="152" spans="2:14" ht="15" x14ac:dyDescent="0.25">
      <c r="B152" s="14"/>
      <c r="K152" s="14"/>
      <c r="L152" s="14"/>
      <c r="M152" s="14"/>
    </row>
    <row r="153" spans="2:14" ht="15" x14ac:dyDescent="0.25">
      <c r="B153" s="14" t="s">
        <v>127</v>
      </c>
      <c r="K153" s="14" t="s">
        <v>129</v>
      </c>
      <c r="L153" s="14"/>
      <c r="M153" s="14"/>
    </row>
    <row r="154" spans="2:14" ht="15" x14ac:dyDescent="0.25">
      <c r="K154" s="14" t="s">
        <v>130</v>
      </c>
      <c r="L154" s="14"/>
      <c r="M154" s="14"/>
    </row>
    <row r="155" spans="2:14" ht="15" x14ac:dyDescent="0.25">
      <c r="K155" s="14" t="s">
        <v>131</v>
      </c>
      <c r="L155" s="14"/>
      <c r="M155" s="14"/>
    </row>
  </sheetData>
  <mergeCells count="11">
    <mergeCell ref="K6:K7"/>
    <mergeCell ref="L6:L7"/>
    <mergeCell ref="M6:M7"/>
    <mergeCell ref="N6:N7"/>
    <mergeCell ref="A1:M3"/>
    <mergeCell ref="A6:A7"/>
    <mergeCell ref="B6:B7"/>
    <mergeCell ref="C6:C7"/>
    <mergeCell ref="I6:I7"/>
    <mergeCell ref="J6:J7"/>
    <mergeCell ref="B5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CZ6 RÓŻNE&gt;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2018-12-07T09:34:03Z</dcterms:modified>
</cp:coreProperties>
</file>